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運動政策2\Downloads\"/>
    </mc:Choice>
  </mc:AlternateContent>
  <bookViews>
    <workbookView xWindow="0" yWindow="0" windowWidth="28800" windowHeight="11460"/>
  </bookViews>
  <sheets>
    <sheet name="申告書記載 (2)" sheetId="5" r:id="rId1"/>
  </sheets>
  <calcPr calcId="162913"/>
</workbook>
</file>

<file path=xl/calcChain.xml><?xml version="1.0" encoding="utf-8"?>
<calcChain xmlns="http://schemas.openxmlformats.org/spreadsheetml/2006/main">
  <c r="C52" i="5" l="1"/>
  <c r="D52" i="5" s="1"/>
  <c r="C51" i="5"/>
  <c r="D51" i="5" s="1"/>
  <c r="C44" i="5"/>
  <c r="C33" i="5"/>
  <c r="I30" i="5"/>
  <c r="H28" i="5"/>
  <c r="H31" i="5" s="1"/>
  <c r="G28" i="5"/>
  <c r="G31" i="5" s="1"/>
  <c r="H26" i="5"/>
  <c r="G47" i="5" s="1"/>
  <c r="G26" i="5"/>
  <c r="G46" i="5" s="1"/>
  <c r="H25" i="5"/>
  <c r="H27" i="5" s="1"/>
  <c r="N25" i="5" s="1"/>
  <c r="N28" i="5" s="1"/>
  <c r="G25" i="5"/>
  <c r="G27" i="5" s="1"/>
  <c r="E10" i="5"/>
  <c r="I31" i="5" l="1"/>
  <c r="M25" i="5"/>
  <c r="G29" i="5"/>
  <c r="G56" i="5"/>
  <c r="I27" i="5"/>
  <c r="I25" i="5"/>
  <c r="C56" i="5" s="1"/>
  <c r="D56" i="5" s="1"/>
  <c r="I26" i="5"/>
  <c r="H29" i="5"/>
  <c r="I28" i="5"/>
  <c r="G57" i="5"/>
  <c r="C55" i="5" l="1"/>
  <c r="D55" i="5" s="1"/>
  <c r="C53" i="5"/>
  <c r="D53" i="5" s="1"/>
  <c r="N29" i="5"/>
  <c r="H32" i="5"/>
  <c r="M28" i="5"/>
  <c r="O28" i="5" s="1"/>
  <c r="O25" i="5"/>
  <c r="G48" i="5"/>
  <c r="C38" i="5"/>
  <c r="C24" i="5"/>
  <c r="C54" i="5"/>
  <c r="D54" i="5" s="1"/>
  <c r="G42" i="5"/>
  <c r="G52" i="5"/>
  <c r="C25" i="5"/>
  <c r="M29" i="5"/>
  <c r="I29" i="5"/>
  <c r="C27" i="5" s="1"/>
  <c r="G32" i="5"/>
  <c r="I32" i="5" l="1"/>
  <c r="C30" i="5" s="1"/>
  <c r="O29" i="5"/>
  <c r="I34" i="5" l="1"/>
  <c r="G61" i="5" s="1"/>
  <c r="G64" i="5" s="1"/>
  <c r="I36" i="5" l="1"/>
  <c r="I38" i="5" s="1"/>
  <c r="C43" i="5" s="1"/>
  <c r="C45" i="5" s="1"/>
  <c r="C32" i="5"/>
  <c r="C41" i="5" l="1"/>
  <c r="C34" i="5"/>
  <c r="C49" i="5" s="1"/>
  <c r="B13" i="5" s="1"/>
</calcChain>
</file>

<file path=xl/sharedStrings.xml><?xml version="1.0" encoding="utf-8"?>
<sst xmlns="http://schemas.openxmlformats.org/spreadsheetml/2006/main" count="137" uniqueCount="70">
  <si>
    <t>A　6.24％</t>
    <phoneticPr fontId="2"/>
  </si>
  <si>
    <t>B　7.8％</t>
    <phoneticPr fontId="2"/>
  </si>
  <si>
    <t>C　合計</t>
    <rPh sb="2" eb="4">
      <t>ゴウケイ</t>
    </rPh>
    <phoneticPr fontId="2"/>
  </si>
  <si>
    <t>8％</t>
    <phoneticPr fontId="2"/>
  </si>
  <si>
    <t>10％</t>
    <phoneticPr fontId="2"/>
  </si>
  <si>
    <t>①</t>
    <phoneticPr fontId="2"/>
  </si>
  <si>
    <t>①-1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</si>
  <si>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</si>
  <si>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</si>
  <si>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</si>
  <si>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</si>
  <si>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</si>
  <si>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</si>
  <si>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</si>
  <si>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</si>
  <si>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</si>
  <si>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</si>
  <si>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</si>
  <si>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</si>
  <si>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</si>
  <si>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</si>
  <si>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</si>
  <si>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</si>
  <si>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</si>
  <si>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</si>
  <si>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</si>
  <si>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</si>
  <si>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</si>
  <si>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</si>
  <si>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</si>
  <si>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</si>
  <si>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</si>
  <si>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</si>
  <si>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</si>
  <si>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</si>
  <si>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</si>
  <si>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</si>
  <si>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</si>
  <si>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</si>
  <si>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㉞</t>
    <phoneticPr fontId="2"/>
  </si>
  <si>
    <t>㉟</t>
    <phoneticPr fontId="2"/>
  </si>
  <si>
    <t>㊱</t>
    <phoneticPr fontId="2"/>
  </si>
  <si>
    <t>㊲</t>
    <phoneticPr fontId="2"/>
  </si>
  <si>
    <t>【申告書第１表】</t>
    <rPh sb="1" eb="4">
      <t>シンコクショ</t>
    </rPh>
    <rPh sb="4" eb="5">
      <t>ダイ</t>
    </rPh>
    <rPh sb="6" eb="7">
      <t>ヒョウ</t>
    </rPh>
    <phoneticPr fontId="2"/>
  </si>
  <si>
    <t>【申告書第2表】</t>
    <rPh sb="1" eb="4">
      <t>シンコクショ</t>
    </rPh>
    <rPh sb="4" eb="5">
      <t>ダイ</t>
    </rPh>
    <rPh sb="6" eb="7">
      <t>ヒョウ</t>
    </rPh>
    <phoneticPr fontId="2"/>
  </si>
  <si>
    <t>㊳</t>
    <phoneticPr fontId="2"/>
  </si>
  <si>
    <t>㊴</t>
    <phoneticPr fontId="2"/>
  </si>
  <si>
    <t>㊷</t>
    <phoneticPr fontId="2"/>
  </si>
  <si>
    <t>㊸</t>
    <phoneticPr fontId="2"/>
  </si>
  <si>
    <t>【付表４-3】</t>
    <rPh sb="1" eb="3">
      <t>フヒョウ</t>
    </rPh>
    <phoneticPr fontId="2"/>
  </si>
  <si>
    <t>【付表５－3】</t>
    <rPh sb="1" eb="3">
      <t>フヒョウ</t>
    </rPh>
    <phoneticPr fontId="2"/>
  </si>
  <si>
    <t>記入事項なし</t>
    <rPh sb="0" eb="4">
      <t>キニュウジコウ</t>
    </rPh>
    <phoneticPr fontId="2"/>
  </si>
  <si>
    <t>表面</t>
    <rPh sb="0" eb="2">
      <t>オモテメン</t>
    </rPh>
    <phoneticPr fontId="2"/>
  </si>
  <si>
    <t>裏面</t>
    <rPh sb="0" eb="2">
      <t>ウラメン</t>
    </rPh>
    <phoneticPr fontId="2"/>
  </si>
  <si>
    <t>合計</t>
    <rPh sb="0" eb="1">
      <t>ゴウケイ</t>
    </rPh>
    <phoneticPr fontId="2"/>
  </si>
  <si>
    <t>事業区分</t>
    <rPh sb="0" eb="4">
      <t>ジギョウクブン</t>
    </rPh>
    <phoneticPr fontId="2"/>
  </si>
  <si>
    <t>円</t>
    <rPh sb="0" eb="1">
      <t>エン</t>
    </rPh>
    <phoneticPr fontId="2"/>
  </si>
  <si>
    <t>あなたの納税額</t>
    <rPh sb="4" eb="7">
      <t>ノウゼイガク</t>
    </rPh>
    <phoneticPr fontId="2"/>
  </si>
  <si>
    <t>税込売上</t>
    <rPh sb="0" eb="2">
      <t>ゼイコミ</t>
    </rPh>
    <rPh sb="2" eb="4">
      <t>ウリアゲ</t>
    </rPh>
    <phoneticPr fontId="2"/>
  </si>
  <si>
    <t>業種区分</t>
    <rPh sb="0" eb="2">
      <t>ギョウシュ</t>
    </rPh>
    <rPh sb="2" eb="4">
      <t>クブン</t>
    </rPh>
    <phoneticPr fontId="2"/>
  </si>
  <si>
    <t>第(</t>
    <rPh sb="0" eb="1">
      <t>ダイ</t>
    </rPh>
    <phoneticPr fontId="2"/>
  </si>
  <si>
    <t>)種事業</t>
    <rPh sb="1" eb="4">
      <t>シュジギョウ</t>
    </rPh>
    <phoneticPr fontId="2"/>
  </si>
  <si>
    <t>消費税負担　自動計算シート（簡易課税）</t>
    <rPh sb="0" eb="3">
      <t>ショウヒゼイ</t>
    </rPh>
    <rPh sb="3" eb="5">
      <t>フタン</t>
    </rPh>
    <rPh sb="6" eb="8">
      <t>ジドウ</t>
    </rPh>
    <rPh sb="8" eb="10">
      <t>ケイサン</t>
    </rPh>
    <rPh sb="14" eb="16">
      <t>カンイ</t>
    </rPh>
    <rPh sb="16" eb="18">
      <t>カゼイ</t>
    </rPh>
    <phoneticPr fontId="2"/>
  </si>
  <si>
    <t>第１種　卸売業</t>
    <rPh sb="0" eb="1">
      <t>ダイ</t>
    </rPh>
    <rPh sb="2" eb="3">
      <t>シュ</t>
    </rPh>
    <rPh sb="4" eb="7">
      <t>オロシウリギョウ</t>
    </rPh>
    <phoneticPr fontId="2"/>
  </si>
  <si>
    <t>第２種　小売業</t>
    <rPh sb="0" eb="1">
      <t>ダイ</t>
    </rPh>
    <rPh sb="2" eb="3">
      <t>シュ</t>
    </rPh>
    <rPh sb="4" eb="7">
      <t>コウリギョウ</t>
    </rPh>
    <phoneticPr fontId="2"/>
  </si>
  <si>
    <t>第３種　製造・建設業など</t>
    <rPh sb="0" eb="1">
      <t>ダイ</t>
    </rPh>
    <rPh sb="2" eb="3">
      <t>シュ</t>
    </rPh>
    <rPh sb="4" eb="6">
      <t>セイゾウ</t>
    </rPh>
    <rPh sb="7" eb="10">
      <t>ケンセツギョウ</t>
    </rPh>
    <phoneticPr fontId="2"/>
  </si>
  <si>
    <r>
      <t>第５種　サービス業（フリーランス</t>
    </r>
    <r>
      <rPr>
        <sz val="9"/>
        <color theme="1"/>
        <rFont val="ＭＳ Ｐゴシック"/>
        <family val="3"/>
        <charset val="128"/>
        <scheme val="minor"/>
      </rPr>
      <t>など</t>
    </r>
    <r>
      <rPr>
        <sz val="12"/>
        <color theme="1"/>
        <rFont val="ＭＳ Ｐゴシック"/>
        <family val="3"/>
        <charset val="128"/>
        <scheme val="minor"/>
      </rPr>
      <t>）</t>
    </r>
    <rPh sb="0" eb="1">
      <t>ダイ</t>
    </rPh>
    <rPh sb="2" eb="3">
      <t>シュ</t>
    </rPh>
    <rPh sb="8" eb="9">
      <t>ギョウ</t>
    </rPh>
    <phoneticPr fontId="2"/>
  </si>
  <si>
    <t>第６種　不動産業</t>
    <rPh sb="0" eb="1">
      <t>ダイ</t>
    </rPh>
    <rPh sb="2" eb="3">
      <t>シュ</t>
    </rPh>
    <rPh sb="4" eb="7">
      <t>フドウサン</t>
    </rPh>
    <rPh sb="7" eb="8">
      <t>ギョウ</t>
    </rPh>
    <phoneticPr fontId="2"/>
  </si>
  <si>
    <t>色　　　　　　　　　のついた欄に入力してください</t>
    <rPh sb="0" eb="1">
      <t>イロ</t>
    </rPh>
    <rPh sb="14" eb="15">
      <t>ラン</t>
    </rPh>
    <phoneticPr fontId="2"/>
  </si>
  <si>
    <t>第４種　飲食業、建設業（手間請け）など</t>
    <rPh sb="0" eb="1">
      <t>ダイ</t>
    </rPh>
    <rPh sb="2" eb="3">
      <t>シュ</t>
    </rPh>
    <rPh sb="4" eb="7">
      <t>インショクギョウ</t>
    </rPh>
    <rPh sb="8" eb="11">
      <t>ケンセツギョウ</t>
    </rPh>
    <rPh sb="12" eb="14">
      <t>テマ</t>
    </rPh>
    <rPh sb="14" eb="15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</si>
</sst>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dotted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dotted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1" xfId="1" quotePrefix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38" fontId="3" fillId="0" borderId="1" xfId="1" quotePrefix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Border="1">
      <alignment vertical="center"/>
    </xf>
    <xf numFmtId="38" fontId="3" fillId="0" borderId="0" xfId="1" quotePrefix="1" applyFont="1" applyFill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38" fontId="3" fillId="0" borderId="4" xfId="1" applyFont="1" applyFill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5" xfId="1" quotePrefix="1" applyFont="1" applyFill="1" applyBorder="1" applyAlignment="1">
      <alignment horizontal="center" vertical="center"/>
    </xf>
    <xf numFmtId="38" fontId="3" fillId="0" borderId="3" xfId="1" quotePrefix="1" applyFont="1" applyFill="1" applyBorder="1" applyAlignment="1">
      <alignment horizontal="center" vertical="center"/>
    </xf>
    <xf numFmtId="38" fontId="3" fillId="0" borderId="2" xfId="1" quotePrefix="1" applyFont="1" applyFill="1" applyBorder="1" applyAlignment="1">
      <alignment horizontal="center" vertical="center"/>
    </xf>
    <xf numFmtId="38" fontId="3" fillId="0" borderId="8" xfId="1" applyFont="1" applyBorder="1">
      <alignment vertical="center"/>
    </xf>
    <xf numFmtId="176" fontId="3" fillId="0" borderId="1" xfId="1" applyNumberFormat="1" applyFont="1" applyBorder="1">
      <alignment vertical="center"/>
    </xf>
    <xf numFmtId="177" fontId="3" fillId="0" borderId="1" xfId="1" applyNumberFormat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6" fillId="0" borderId="0" xfId="0" applyFont="1" applyBorder="1" applyAlignment="1">
      <alignment horizontal="right"/>
    </xf>
    <xf numFmtId="38" fontId="3" fillId="0" borderId="0" xfId="1" applyFont="1" applyAlignment="1">
      <alignment horizontal="right" vertical="center"/>
    </xf>
    <xf numFmtId="38" fontId="7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38" fontId="3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11" fillId="2" borderId="17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right" vertical="center"/>
    </xf>
    <xf numFmtId="38" fontId="3" fillId="3" borderId="28" xfId="1" applyFont="1" applyFill="1" applyBorder="1" applyAlignment="1" applyProtection="1">
      <alignment horizontal="center" vertical="center"/>
      <protection locked="0"/>
    </xf>
    <xf numFmtId="38" fontId="3" fillId="0" borderId="26" xfId="1" applyFont="1" applyFill="1" applyBorder="1" applyAlignment="1">
      <alignment horizontal="left" vertical="center"/>
    </xf>
    <xf numFmtId="38" fontId="3" fillId="3" borderId="30" xfId="1" applyFont="1" applyFill="1" applyBorder="1" applyProtection="1">
      <alignment vertical="center"/>
      <protection locked="0"/>
    </xf>
    <xf numFmtId="38" fontId="3" fillId="0" borderId="29" xfId="1" quotePrefix="1" applyFont="1" applyBorder="1" applyAlignment="1">
      <alignment horizontal="center" vertical="center"/>
    </xf>
    <xf numFmtId="38" fontId="3" fillId="0" borderId="32" xfId="1" quotePrefix="1" applyFont="1" applyBorder="1" applyAlignment="1">
      <alignment horizontal="center" vertical="center"/>
    </xf>
    <xf numFmtId="38" fontId="3" fillId="3" borderId="31" xfId="1" applyFont="1" applyFill="1" applyBorder="1" applyProtection="1">
      <alignment vertical="center"/>
      <protection locked="0"/>
    </xf>
    <xf numFmtId="38" fontId="3" fillId="0" borderId="30" xfId="1" applyFont="1" applyBorder="1">
      <alignment vertical="center"/>
    </xf>
    <xf numFmtId="38" fontId="3" fillId="0" borderId="5" xfId="1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38" fontId="3" fillId="0" borderId="7" xfId="1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38" fontId="3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38" fontId="12" fillId="2" borderId="18" xfId="1" applyFont="1" applyFill="1" applyBorder="1" applyAlignment="1">
      <alignment horizontal="center" vertical="center"/>
    </xf>
    <xf numFmtId="38" fontId="12" fillId="2" borderId="19" xfId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38" fontId="9" fillId="0" borderId="21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38" fontId="3" fillId="0" borderId="22" xfId="1" applyFont="1" applyBorder="1" applyAlignment="1">
      <alignment horizontal="left"/>
    </xf>
    <xf numFmtId="38" fontId="3" fillId="0" borderId="25" xfId="1" applyFont="1" applyBorder="1" applyAlignment="1">
      <alignment horizontal="left"/>
    </xf>
    <xf numFmtId="0" fontId="13" fillId="0" borderId="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9900"/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197304</xdr:colOff>
      <xdr:row>14</xdr:row>
      <xdr:rowOff>47624</xdr:rowOff>
    </xdr:from>
    <xdr:to>
      <xdr:col>1</xdr:col>
      <xdr:colOff>768803</xdr:colOff>
      <xdr:row>15</xdr:row>
      <xdr:rowOff>183696</xdr:rowOff>
    </xdr:to>
    <xdr:sp macro="" textlink="">
      <xdr:nvSpPr>
        <xdr:cNvPr id="2" name="正方形/長方形 1"/>
        <xdr:cNvSpPr/>
      </xdr:nvSpPr>
      <xdr:spPr>
        <a:xfrm>
          <a:off x="530679" y="3354160"/>
          <a:ext cx="571499" cy="210911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6"/>
  <sheetViews>
    <sheetView showZeros="0" tabSelected="1" zoomScale="140" zoomScaleNormal="140" workbookViewId="0">
      <selection activeCell="G11" sqref="G11"/>
    </sheetView>
  </sheetViews>
  <sheetFormatPr defaultColWidth="9" defaultRowHeight="14.25" outlineLevelRow="1" x14ac:dyDescent="0.15"/>
  <cols>
    <col min="1" max="1" width="4.375" style="1" customWidth="1"/>
    <col min="2" max="4" width="16.125" style="1" customWidth="1"/>
    <col min="5" max="5" width="17.25" style="1" customWidth="1"/>
    <col min="6" max="10" width="11.625" style="1" customWidth="1"/>
    <col min="11" max="11" width="4.5" style="1" customWidth="1"/>
    <col min="12" max="15" width="11.625" style="1" customWidth="1"/>
    <col min="16" max="18" width="9.75" style="1" customWidth="1"/>
    <col min="19" max="16384" width="9" style="1"/>
  </cols>
  <sheetData>
    <row r="1" spans="2:15" ht="21" x14ac:dyDescent="0.15">
      <c r="B1" s="29" t="s">
        <v>62</v>
      </c>
      <c r="C1" s="30"/>
      <c r="D1" s="30"/>
      <c r="E1" s="30"/>
      <c r="F1" s="25"/>
      <c r="G1" s="25"/>
      <c r="H1" s="24"/>
      <c r="I1" s="24"/>
      <c r="J1" s="24"/>
      <c r="K1" s="24"/>
      <c r="L1" s="24"/>
      <c r="M1" s="24"/>
      <c r="N1" s="24"/>
      <c r="O1" s="24"/>
    </row>
    <row r="3" spans="2:15" x14ac:dyDescent="0.15">
      <c r="B3" s="32" t="s">
        <v>59</v>
      </c>
    </row>
    <row r="4" spans="2:15" x14ac:dyDescent="0.15">
      <c r="B4" s="31" t="s">
        <v>63</v>
      </c>
      <c r="D4" s="31" t="s">
        <v>69</v>
      </c>
    </row>
    <row r="5" spans="2:15" x14ac:dyDescent="0.15">
      <c r="B5" s="31" t="s">
        <v>64</v>
      </c>
      <c r="D5" s="31" t="s">
        <v>66</v>
      </c>
    </row>
    <row r="6" spans="2:15" x14ac:dyDescent="0.15">
      <c r="B6" s="31" t="s">
        <v>65</v>
      </c>
      <c r="C6" s="9"/>
      <c r="D6" s="31" t="s">
        <v>67</v>
      </c>
    </row>
    <row r="7" spans="2:15" ht="10.5" customHeight="1" thickBot="1" x14ac:dyDescent="0.2">
      <c r="B7" s="28"/>
    </row>
    <row r="8" spans="2:15" ht="25.5" customHeight="1" thickBot="1" x14ac:dyDescent="0.2">
      <c r="B8" s="33" t="s">
        <v>55</v>
      </c>
      <c r="C8" s="34" t="s">
        <v>60</v>
      </c>
      <c r="D8" s="35"/>
      <c r="E8" s="36" t="s">
        <v>61</v>
      </c>
      <c r="F8" s="23"/>
    </row>
    <row r="9" spans="2:15" ht="25.5" customHeight="1" thickBot="1" x14ac:dyDescent="0.2">
      <c r="B9" s="56" t="s">
        <v>58</v>
      </c>
      <c r="C9" s="38" t="s">
        <v>3</v>
      </c>
      <c r="D9" s="39" t="s">
        <v>4</v>
      </c>
      <c r="E9" s="38" t="s">
        <v>54</v>
      </c>
    </row>
    <row r="10" spans="2:15" ht="25.5" customHeight="1" thickBot="1" x14ac:dyDescent="0.2">
      <c r="B10" s="57"/>
      <c r="C10" s="37"/>
      <c r="D10" s="40"/>
      <c r="E10" s="41">
        <f>SUM(C10:D10)</f>
        <v>0</v>
      </c>
    </row>
    <row r="11" spans="2:15" ht="19.899999999999999" customHeight="1" thickBot="1" x14ac:dyDescent="0.35">
      <c r="B11" s="26"/>
      <c r="C11" s="9"/>
      <c r="D11" s="9"/>
      <c r="E11" s="9"/>
      <c r="G11" s="27"/>
      <c r="H11" s="27"/>
      <c r="I11" s="9"/>
    </row>
    <row r="12" spans="2:15" ht="25.5" customHeight="1" x14ac:dyDescent="0.3">
      <c r="B12" s="58" t="s">
        <v>57</v>
      </c>
      <c r="C12" s="59"/>
      <c r="D12" s="60"/>
      <c r="E12" s="61"/>
      <c r="G12" s="27"/>
      <c r="H12" s="27"/>
      <c r="I12" s="9"/>
    </row>
    <row r="13" spans="2:15" ht="19.899999999999999" customHeight="1" x14ac:dyDescent="0.3">
      <c r="B13" s="62">
        <f>SUM(C49)</f>
        <v>0</v>
      </c>
      <c r="C13" s="63"/>
      <c r="D13" s="64"/>
      <c r="E13" s="68" t="s">
        <v>56</v>
      </c>
      <c r="F13" s="9"/>
      <c r="H13" s="27"/>
      <c r="I13" s="27"/>
      <c r="J13" s="9"/>
    </row>
    <row r="14" spans="2:15" ht="15" thickBot="1" x14ac:dyDescent="0.2">
      <c r="B14" s="65"/>
      <c r="C14" s="66"/>
      <c r="D14" s="67"/>
      <c r="E14" s="69"/>
      <c r="H14" s="20"/>
      <c r="I14" s="9"/>
    </row>
    <row r="15" spans="2:15" ht="6" customHeight="1" x14ac:dyDescent="0.15">
      <c r="B15" s="26"/>
      <c r="C15" s="9"/>
      <c r="D15" s="9"/>
      <c r="H15" s="20"/>
      <c r="I15" s="9"/>
    </row>
    <row r="16" spans="2:15" ht="22.5" customHeight="1" x14ac:dyDescent="0.15">
      <c r="B16" s="70" t="s">
        <v>68</v>
      </c>
      <c r="C16" s="70"/>
      <c r="D16" s="70"/>
      <c r="H16" s="20"/>
      <c r="I16" s="9"/>
    </row>
    <row r="17" spans="2:15" x14ac:dyDescent="0.15">
      <c r="B17" s="26"/>
      <c r="C17" s="9"/>
      <c r="D17" s="9"/>
      <c r="H17" s="20"/>
      <c r="I17" s="9"/>
    </row>
    <row r="18" spans="2:15" x14ac:dyDescent="0.15">
      <c r="B18" s="26"/>
      <c r="C18" s="9"/>
      <c r="D18" s="9"/>
      <c r="H18" s="20"/>
      <c r="I18" s="9"/>
    </row>
    <row r="19" spans="2:15" x14ac:dyDescent="0.15">
      <c r="B19" s="26"/>
      <c r="C19" s="9"/>
      <c r="D19" s="9"/>
      <c r="H19" s="20"/>
      <c r="I19" s="9"/>
    </row>
    <row r="20" spans="2:15" x14ac:dyDescent="0.15">
      <c r="B20" s="22"/>
      <c r="C20" s="9"/>
      <c r="D20" s="9"/>
      <c r="H20" s="20"/>
      <c r="I20" s="9"/>
    </row>
    <row r="21" spans="2:15" x14ac:dyDescent="0.15">
      <c r="B21" s="22"/>
      <c r="C21" s="9"/>
      <c r="D21" s="9"/>
    </row>
    <row r="22" spans="2:15" hidden="1" outlineLevel="1" x14ac:dyDescent="0.15"/>
    <row r="23" spans="2:15" hidden="1" outlineLevel="1" x14ac:dyDescent="0.15">
      <c r="B23" s="4" t="s">
        <v>43</v>
      </c>
      <c r="F23" s="5" t="s">
        <v>49</v>
      </c>
      <c r="L23" s="5" t="s">
        <v>50</v>
      </c>
    </row>
    <row r="24" spans="2:15" hidden="1" outlineLevel="1" x14ac:dyDescent="0.15">
      <c r="B24" s="6" t="s">
        <v>5</v>
      </c>
      <c r="C24" s="3">
        <f>I25</f>
        <v>0</v>
      </c>
      <c r="F24" s="7"/>
      <c r="G24" s="7" t="s">
        <v>0</v>
      </c>
      <c r="H24" s="7" t="s">
        <v>1</v>
      </c>
      <c r="I24" s="7" t="s">
        <v>2</v>
      </c>
      <c r="J24" s="20"/>
      <c r="K24" s="42" t="s">
        <v>52</v>
      </c>
      <c r="L24" s="7"/>
      <c r="M24" s="7" t="s">
        <v>0</v>
      </c>
      <c r="N24" s="7" t="s">
        <v>1</v>
      </c>
      <c r="O24" s="7" t="s">
        <v>2</v>
      </c>
    </row>
    <row r="25" spans="2:15" hidden="1" outlineLevel="1" x14ac:dyDescent="0.15">
      <c r="B25" s="6" t="s">
        <v>7</v>
      </c>
      <c r="C25" s="3">
        <f>I27</f>
        <v>0</v>
      </c>
      <c r="F25" s="6" t="s">
        <v>5</v>
      </c>
      <c r="G25" s="3">
        <f>ROUNDDOWN(C10*100/108,-3)</f>
        <v>0</v>
      </c>
      <c r="H25" s="3">
        <f>ROUNDDOWN(D10*100/110,-3)</f>
        <v>0</v>
      </c>
      <c r="I25" s="3">
        <f t="shared" ref="I25:I32" si="0">SUM(G25:H25)</f>
        <v>0</v>
      </c>
      <c r="J25" s="9"/>
      <c r="K25" s="43"/>
      <c r="L25" s="6" t="s">
        <v>5</v>
      </c>
      <c r="M25" s="3">
        <f>SUM(G27)</f>
        <v>0</v>
      </c>
      <c r="N25" s="3">
        <f>SUM(H27)</f>
        <v>0</v>
      </c>
      <c r="O25" s="3">
        <f>SUM(M25:N25)</f>
        <v>0</v>
      </c>
    </row>
    <row r="26" spans="2:15" hidden="1" outlineLevel="1" x14ac:dyDescent="0.15">
      <c r="B26" s="6" t="s">
        <v>8</v>
      </c>
      <c r="C26" s="3"/>
      <c r="F26" s="6" t="s">
        <v>6</v>
      </c>
      <c r="G26" s="3">
        <f>ROUNDDOWN(C10*100/108,0)</f>
        <v>0</v>
      </c>
      <c r="H26" s="3">
        <f>ROUNDDOWN(D10*100/110,0)</f>
        <v>0</v>
      </c>
      <c r="I26" s="3">
        <f t="shared" si="0"/>
        <v>0</v>
      </c>
      <c r="J26" s="9"/>
      <c r="K26" s="43"/>
      <c r="L26" s="6" t="s">
        <v>7</v>
      </c>
      <c r="M26" s="3"/>
      <c r="N26" s="3"/>
      <c r="O26" s="3"/>
    </row>
    <row r="27" spans="2:15" hidden="1" outlineLevel="1" x14ac:dyDescent="0.15">
      <c r="B27" s="6" t="s">
        <v>9</v>
      </c>
      <c r="C27" s="3">
        <f>SUM(I29)</f>
        <v>0</v>
      </c>
      <c r="F27" s="6" t="s">
        <v>7</v>
      </c>
      <c r="G27" s="3">
        <f>ROUNDDOWN(G25*6.24/100,0)</f>
        <v>0</v>
      </c>
      <c r="H27" s="3">
        <f>ROUNDDOWN(H25*7.8/100,0)</f>
        <v>0</v>
      </c>
      <c r="I27" s="3">
        <f t="shared" si="0"/>
        <v>0</v>
      </c>
      <c r="J27" s="9"/>
      <c r="K27" s="43"/>
      <c r="L27" s="6" t="s">
        <v>8</v>
      </c>
      <c r="M27" s="3"/>
      <c r="N27" s="3"/>
      <c r="O27" s="3"/>
    </row>
    <row r="28" spans="2:15" hidden="1" outlineLevel="1" x14ac:dyDescent="0.15">
      <c r="B28" s="6" t="s">
        <v>10</v>
      </c>
      <c r="C28" s="3"/>
      <c r="F28" s="6" t="s">
        <v>8</v>
      </c>
      <c r="G28" s="3">
        <f>+M54</f>
        <v>0</v>
      </c>
      <c r="H28" s="3">
        <f>+N54</f>
        <v>0</v>
      </c>
      <c r="I28" s="3">
        <f t="shared" si="0"/>
        <v>0</v>
      </c>
      <c r="J28" s="9"/>
      <c r="K28" s="43"/>
      <c r="L28" s="6" t="s">
        <v>9</v>
      </c>
      <c r="M28" s="3">
        <f>M25</f>
        <v>0</v>
      </c>
      <c r="N28" s="3">
        <f>N25</f>
        <v>0</v>
      </c>
      <c r="O28" s="3">
        <f>SUM(M28:N28)</f>
        <v>0</v>
      </c>
    </row>
    <row r="29" spans="2:15" hidden="1" outlineLevel="1" x14ac:dyDescent="0.15">
      <c r="B29" s="6" t="s">
        <v>11</v>
      </c>
      <c r="C29" s="3"/>
      <c r="F29" s="6" t="s">
        <v>9</v>
      </c>
      <c r="G29" s="3">
        <f>ROUNDDOWN(G27*(10-D8)/10,0)</f>
        <v>0</v>
      </c>
      <c r="H29" s="3">
        <f>ROUNDDOWN(H27*(10-D8)/10,0)</f>
        <v>0</v>
      </c>
      <c r="I29" s="3">
        <f t="shared" si="0"/>
        <v>0</v>
      </c>
      <c r="J29" s="9"/>
      <c r="K29" s="43"/>
      <c r="L29" s="6" t="s">
        <v>10</v>
      </c>
      <c r="M29" s="3">
        <f>SUM(G29)</f>
        <v>0</v>
      </c>
      <c r="N29" s="3">
        <f>SUM(H29)</f>
        <v>0</v>
      </c>
      <c r="O29" s="3">
        <f>SUM(M29:N29)</f>
        <v>0</v>
      </c>
    </row>
    <row r="30" spans="2:15" hidden="1" outlineLevel="1" x14ac:dyDescent="0.15">
      <c r="B30" s="6" t="s">
        <v>12</v>
      </c>
      <c r="C30" s="3">
        <f>SUM(I32)</f>
        <v>0</v>
      </c>
      <c r="F30" s="6" t="s">
        <v>10</v>
      </c>
      <c r="G30" s="3"/>
      <c r="H30" s="3"/>
      <c r="I30" s="3">
        <f t="shared" si="0"/>
        <v>0</v>
      </c>
      <c r="J30" s="9"/>
      <c r="K30" s="43"/>
      <c r="L30" s="6" t="s">
        <v>11</v>
      </c>
      <c r="M30" s="13"/>
      <c r="N30" s="13"/>
      <c r="O30" s="3"/>
    </row>
    <row r="31" spans="2:15" hidden="1" outlineLevel="1" x14ac:dyDescent="0.15">
      <c r="B31" s="6" t="s">
        <v>13</v>
      </c>
      <c r="C31" s="3"/>
      <c r="F31" s="6" t="s">
        <v>11</v>
      </c>
      <c r="G31" s="3">
        <f>+G28</f>
        <v>0</v>
      </c>
      <c r="H31" s="3">
        <f>+H28</f>
        <v>0</v>
      </c>
      <c r="I31" s="3">
        <f t="shared" si="0"/>
        <v>0</v>
      </c>
      <c r="J31" s="9"/>
      <c r="K31" s="43"/>
      <c r="L31" s="6" t="s">
        <v>12</v>
      </c>
      <c r="M31" s="13"/>
      <c r="N31" s="13"/>
      <c r="O31" s="3"/>
    </row>
    <row r="32" spans="2:15" hidden="1" outlineLevel="1" x14ac:dyDescent="0.15">
      <c r="B32" s="6" t="s">
        <v>14</v>
      </c>
      <c r="C32" s="3">
        <f>SUM(I34)</f>
        <v>0</v>
      </c>
      <c r="F32" s="6" t="s">
        <v>12</v>
      </c>
      <c r="G32" s="13">
        <f>SUM(G29)</f>
        <v>0</v>
      </c>
      <c r="H32" s="13">
        <f>SUM(H29)</f>
        <v>0</v>
      </c>
      <c r="I32" s="3">
        <f t="shared" si="0"/>
        <v>0</v>
      </c>
      <c r="J32" s="9"/>
      <c r="K32" s="43"/>
      <c r="L32" s="6" t="s">
        <v>13</v>
      </c>
      <c r="M32" s="13"/>
      <c r="N32" s="13"/>
      <c r="O32" s="3"/>
    </row>
    <row r="33" spans="2:15" hidden="1" outlineLevel="1" x14ac:dyDescent="0.15">
      <c r="B33" s="6" t="s">
        <v>15</v>
      </c>
      <c r="C33" s="3">
        <f>C13</f>
        <v>0</v>
      </c>
      <c r="F33" s="6" t="s">
        <v>13</v>
      </c>
      <c r="G33" s="12"/>
      <c r="H33" s="12"/>
      <c r="I33" s="3"/>
      <c r="J33" s="9"/>
      <c r="K33" s="43"/>
      <c r="L33" s="6" t="s">
        <v>14</v>
      </c>
      <c r="M33" s="13"/>
      <c r="N33" s="13"/>
      <c r="O33" s="3"/>
    </row>
    <row r="34" spans="2:15" hidden="1" outlineLevel="1" x14ac:dyDescent="0.15">
      <c r="B34" s="6" t="s">
        <v>16</v>
      </c>
      <c r="C34" s="3">
        <f>SUM(C32-C33)</f>
        <v>0</v>
      </c>
      <c r="F34" s="6" t="s">
        <v>14</v>
      </c>
      <c r="G34" s="12"/>
      <c r="H34" s="12"/>
      <c r="I34" s="18">
        <f>ROUNDDOWN((I27-I32),-2)</f>
        <v>0</v>
      </c>
      <c r="J34" s="21"/>
      <c r="K34" s="43"/>
      <c r="L34" s="6" t="s">
        <v>15</v>
      </c>
      <c r="M34" s="13"/>
      <c r="N34" s="13"/>
      <c r="O34" s="3"/>
    </row>
    <row r="35" spans="2:15" hidden="1" outlineLevel="1" x14ac:dyDescent="0.15">
      <c r="B35" s="6" t="s">
        <v>17</v>
      </c>
      <c r="C35" s="3"/>
      <c r="F35" s="6" t="s">
        <v>15</v>
      </c>
      <c r="G35" s="12"/>
      <c r="H35" s="12"/>
      <c r="I35" s="18"/>
      <c r="J35" s="21"/>
      <c r="K35" s="43"/>
      <c r="L35" s="6" t="s">
        <v>16</v>
      </c>
      <c r="M35" s="13"/>
      <c r="N35" s="13"/>
      <c r="O35" s="3"/>
    </row>
    <row r="36" spans="2:15" hidden="1" outlineLevel="1" x14ac:dyDescent="0.15">
      <c r="B36" s="6" t="s">
        <v>18</v>
      </c>
      <c r="C36" s="3"/>
      <c r="F36" s="6" t="s">
        <v>16</v>
      </c>
      <c r="G36" s="12"/>
      <c r="H36" s="12"/>
      <c r="I36" s="18">
        <f>SUM(I34)</f>
        <v>0</v>
      </c>
      <c r="J36" s="21"/>
      <c r="K36" s="43"/>
      <c r="L36" s="6" t="s">
        <v>17</v>
      </c>
      <c r="M36" s="13"/>
      <c r="N36" s="13"/>
      <c r="O36" s="3"/>
    </row>
    <row r="37" spans="2:15" hidden="1" outlineLevel="1" x14ac:dyDescent="0.15">
      <c r="B37" s="6" t="s">
        <v>19</v>
      </c>
      <c r="C37" s="3"/>
      <c r="F37" s="6" t="s">
        <v>17</v>
      </c>
      <c r="G37" s="12"/>
      <c r="H37" s="12"/>
      <c r="I37" s="18"/>
      <c r="J37" s="21"/>
      <c r="K37" s="43"/>
      <c r="L37" s="6" t="s">
        <v>18</v>
      </c>
      <c r="M37" s="3"/>
      <c r="N37" s="3"/>
      <c r="O37" s="3"/>
    </row>
    <row r="38" spans="2:15" hidden="1" outlineLevel="1" x14ac:dyDescent="0.15">
      <c r="B38" s="6" t="s">
        <v>20</v>
      </c>
      <c r="C38" s="3">
        <f>SUM(I26)</f>
        <v>0</v>
      </c>
      <c r="F38" s="6" t="s">
        <v>18</v>
      </c>
      <c r="G38" s="12"/>
      <c r="H38" s="12"/>
      <c r="I38" s="18">
        <f>ROUNDDOWN(I36*22/78,-2)</f>
        <v>0</v>
      </c>
      <c r="J38" s="21"/>
      <c r="K38" s="43"/>
      <c r="L38" s="6" t="s">
        <v>19</v>
      </c>
      <c r="M38" s="3"/>
      <c r="N38" s="3"/>
      <c r="O38" s="3"/>
    </row>
    <row r="39" spans="2:15" hidden="1" outlineLevel="1" x14ac:dyDescent="0.15">
      <c r="B39" s="6" t="s">
        <v>21</v>
      </c>
      <c r="C39" s="3"/>
      <c r="F39" s="10"/>
      <c r="G39" s="11"/>
      <c r="H39" s="11"/>
      <c r="I39" s="11"/>
      <c r="J39" s="11"/>
      <c r="K39" s="43"/>
      <c r="L39" s="6" t="s">
        <v>20</v>
      </c>
      <c r="M39" s="3"/>
      <c r="N39" s="3"/>
      <c r="O39" s="3"/>
    </row>
    <row r="40" spans="2:15" hidden="1" outlineLevel="1" x14ac:dyDescent="0.15">
      <c r="B40" s="6" t="s">
        <v>22</v>
      </c>
      <c r="C40" s="3"/>
      <c r="F40" s="10"/>
      <c r="G40" s="11"/>
      <c r="H40" s="11"/>
      <c r="I40" s="11"/>
      <c r="J40" s="11"/>
      <c r="K40" s="43"/>
      <c r="L40" s="6" t="s">
        <v>21</v>
      </c>
      <c r="M40" s="3"/>
      <c r="N40" s="3"/>
      <c r="O40" s="3"/>
    </row>
    <row r="41" spans="2:15" hidden="1" outlineLevel="1" x14ac:dyDescent="0.15">
      <c r="B41" s="6" t="s">
        <v>23</v>
      </c>
      <c r="C41" s="3">
        <f>SUM(C32)</f>
        <v>0</v>
      </c>
      <c r="F41" s="4" t="s">
        <v>44</v>
      </c>
      <c r="K41" s="43"/>
      <c r="L41" s="6" t="s">
        <v>22</v>
      </c>
      <c r="M41" s="3"/>
      <c r="N41" s="3"/>
      <c r="O41" s="3"/>
    </row>
    <row r="42" spans="2:15" hidden="1" outlineLevel="1" x14ac:dyDescent="0.15">
      <c r="B42" s="6" t="s">
        <v>24</v>
      </c>
      <c r="C42" s="3"/>
      <c r="F42" s="7" t="s">
        <v>5</v>
      </c>
      <c r="G42" s="3">
        <f>SUM(I25)</f>
        <v>0</v>
      </c>
      <c r="H42" s="17"/>
      <c r="K42" s="43"/>
      <c r="L42" s="6" t="s">
        <v>23</v>
      </c>
      <c r="M42" s="3"/>
      <c r="N42" s="3"/>
      <c r="O42" s="3"/>
    </row>
    <row r="43" spans="2:15" ht="15" hidden="1" outlineLevel="1" thickBot="1" x14ac:dyDescent="0.2">
      <c r="B43" s="6" t="s">
        <v>25</v>
      </c>
      <c r="C43" s="3">
        <f>SUM(I38)</f>
        <v>0</v>
      </c>
      <c r="F43" s="7" t="s">
        <v>7</v>
      </c>
      <c r="G43" s="3"/>
      <c r="H43" s="17"/>
      <c r="K43" s="44"/>
      <c r="L43" s="14" t="s">
        <v>24</v>
      </c>
      <c r="M43" s="3"/>
      <c r="N43" s="3"/>
      <c r="O43" s="3"/>
    </row>
    <row r="44" spans="2:15" hidden="1" outlineLevel="1" x14ac:dyDescent="0.15">
      <c r="B44" s="6" t="s">
        <v>26</v>
      </c>
      <c r="C44" s="3">
        <f>C14</f>
        <v>0</v>
      </c>
      <c r="F44" s="7" t="s">
        <v>8</v>
      </c>
      <c r="G44" s="3"/>
      <c r="H44" s="17"/>
      <c r="K44" s="45" t="s">
        <v>53</v>
      </c>
      <c r="L44" s="15" t="s">
        <v>25</v>
      </c>
      <c r="M44" s="47" t="s">
        <v>51</v>
      </c>
      <c r="N44" s="48"/>
      <c r="O44" s="49"/>
    </row>
    <row r="45" spans="2:15" hidden="1" outlineLevel="1" x14ac:dyDescent="0.15">
      <c r="B45" s="6" t="s">
        <v>27</v>
      </c>
      <c r="C45" s="3">
        <f>SUM(C43-C44)</f>
        <v>0</v>
      </c>
      <c r="F45" s="7" t="s">
        <v>9</v>
      </c>
      <c r="G45" s="3"/>
      <c r="H45" s="17"/>
      <c r="K45" s="43"/>
      <c r="L45" s="16" t="s">
        <v>26</v>
      </c>
      <c r="M45" s="50"/>
      <c r="N45" s="51"/>
      <c r="O45" s="52"/>
    </row>
    <row r="46" spans="2:15" hidden="1" outlineLevel="1" x14ac:dyDescent="0.15">
      <c r="B46" s="6" t="s">
        <v>28</v>
      </c>
      <c r="C46" s="3"/>
      <c r="F46" s="7" t="s">
        <v>10</v>
      </c>
      <c r="G46" s="3">
        <f>SUM(G26)</f>
        <v>0</v>
      </c>
      <c r="H46" s="17"/>
      <c r="K46" s="43"/>
      <c r="L46" s="6" t="s">
        <v>27</v>
      </c>
      <c r="M46" s="50"/>
      <c r="N46" s="51"/>
      <c r="O46" s="52"/>
    </row>
    <row r="47" spans="2:15" hidden="1" outlineLevel="1" x14ac:dyDescent="0.15">
      <c r="B47" s="6" t="s">
        <v>29</v>
      </c>
      <c r="C47" s="3"/>
      <c r="F47" s="7" t="s">
        <v>11</v>
      </c>
      <c r="G47" s="3">
        <f>SUM(H26)</f>
        <v>0</v>
      </c>
      <c r="H47" s="17"/>
      <c r="K47" s="43"/>
      <c r="L47" s="6" t="s">
        <v>28</v>
      </c>
      <c r="M47" s="50"/>
      <c r="N47" s="51"/>
      <c r="O47" s="52"/>
    </row>
    <row r="48" spans="2:15" hidden="1" outlineLevel="1" x14ac:dyDescent="0.15">
      <c r="B48" s="6" t="s">
        <v>30</v>
      </c>
      <c r="C48" s="3"/>
      <c r="F48" s="7" t="s">
        <v>12</v>
      </c>
      <c r="G48" s="3">
        <f>SUM(I26)</f>
        <v>0</v>
      </c>
      <c r="H48" s="17"/>
      <c r="K48" s="43"/>
      <c r="L48" s="6" t="s">
        <v>29</v>
      </c>
      <c r="M48" s="50"/>
      <c r="N48" s="51"/>
      <c r="O48" s="52"/>
    </row>
    <row r="49" spans="2:15" hidden="1" outlineLevel="1" x14ac:dyDescent="0.15">
      <c r="B49" s="6" t="s">
        <v>31</v>
      </c>
      <c r="C49" s="3">
        <f>SUM(C34+C45)</f>
        <v>0</v>
      </c>
      <c r="F49" s="7" t="s">
        <v>13</v>
      </c>
      <c r="G49" s="3"/>
      <c r="H49" s="17"/>
      <c r="K49" s="43"/>
      <c r="L49" s="6" t="s">
        <v>30</v>
      </c>
      <c r="M49" s="50"/>
      <c r="N49" s="51"/>
      <c r="O49" s="52"/>
    </row>
    <row r="50" spans="2:15" hidden="1" outlineLevel="1" x14ac:dyDescent="0.15">
      <c r="B50" s="8"/>
      <c r="F50" s="7" t="s">
        <v>14</v>
      </c>
      <c r="G50" s="3"/>
      <c r="H50" s="17"/>
      <c r="K50" s="43"/>
      <c r="L50" s="6" t="s">
        <v>31</v>
      </c>
      <c r="M50" s="50"/>
      <c r="N50" s="51"/>
      <c r="O50" s="52"/>
    </row>
    <row r="51" spans="2:15" hidden="1" outlineLevel="1" x14ac:dyDescent="0.15">
      <c r="B51" s="2" t="s">
        <v>41</v>
      </c>
      <c r="C51" s="3">
        <f>IF($D$8=1,$I$25/1000,0)</f>
        <v>0</v>
      </c>
      <c r="D51" s="19">
        <f t="shared" ref="D51:D56" si="1">IF(C51&gt;0,1,0)</f>
        <v>0</v>
      </c>
      <c r="F51" s="7" t="s">
        <v>15</v>
      </c>
      <c r="G51" s="3"/>
      <c r="H51" s="17"/>
      <c r="K51" s="43"/>
      <c r="L51" s="6" t="s">
        <v>32</v>
      </c>
      <c r="M51" s="50"/>
      <c r="N51" s="51"/>
      <c r="O51" s="52"/>
    </row>
    <row r="52" spans="2:15" hidden="1" outlineLevel="1" x14ac:dyDescent="0.15">
      <c r="B52" s="2" t="s">
        <v>42</v>
      </c>
      <c r="C52" s="3">
        <f>IF($D$8=2,$I$25/1000,0)</f>
        <v>0</v>
      </c>
      <c r="D52" s="19">
        <f t="shared" si="1"/>
        <v>0</v>
      </c>
      <c r="F52" s="7" t="s">
        <v>16</v>
      </c>
      <c r="G52" s="3">
        <f>SUM(I27)</f>
        <v>0</v>
      </c>
      <c r="H52" s="17"/>
      <c r="K52" s="43"/>
      <c r="L52" s="6" t="s">
        <v>33</v>
      </c>
      <c r="M52" s="50"/>
      <c r="N52" s="51"/>
      <c r="O52" s="52"/>
    </row>
    <row r="53" spans="2:15" hidden="1" outlineLevel="1" x14ac:dyDescent="0.15">
      <c r="B53" s="2" t="s">
        <v>45</v>
      </c>
      <c r="C53" s="3">
        <f>IF($D$8=3,$I$25/1000,0)</f>
        <v>0</v>
      </c>
      <c r="D53" s="19">
        <f t="shared" si="1"/>
        <v>0</v>
      </c>
      <c r="E53" s="9"/>
      <c r="F53" s="7" t="s">
        <v>17</v>
      </c>
      <c r="G53" s="3"/>
      <c r="H53" s="17"/>
      <c r="K53" s="43"/>
      <c r="L53" s="6" t="s">
        <v>34</v>
      </c>
      <c r="M53" s="50"/>
      <c r="N53" s="51"/>
      <c r="O53" s="52"/>
    </row>
    <row r="54" spans="2:15" hidden="1" outlineLevel="1" x14ac:dyDescent="0.15">
      <c r="B54" s="2" t="s">
        <v>46</v>
      </c>
      <c r="C54" s="3">
        <f>IF($D$8=4,$I$25/1000,0)</f>
        <v>0</v>
      </c>
      <c r="D54" s="19">
        <f t="shared" si="1"/>
        <v>0</v>
      </c>
      <c r="F54" s="7" t="s">
        <v>18</v>
      </c>
      <c r="G54" s="3"/>
      <c r="H54" s="17"/>
      <c r="K54" s="43"/>
      <c r="L54" s="6" t="s">
        <v>35</v>
      </c>
      <c r="M54" s="50"/>
      <c r="N54" s="51"/>
      <c r="O54" s="52"/>
    </row>
    <row r="55" spans="2:15" hidden="1" outlineLevel="1" x14ac:dyDescent="0.15">
      <c r="B55" s="2" t="s">
        <v>47</v>
      </c>
      <c r="C55" s="3">
        <f>IF($D$8=5,$I$25/1000,0)</f>
        <v>0</v>
      </c>
      <c r="D55" s="19">
        <f t="shared" si="1"/>
        <v>0</v>
      </c>
      <c r="F55" s="7" t="s">
        <v>19</v>
      </c>
      <c r="G55" s="3"/>
      <c r="H55" s="17"/>
      <c r="K55" s="43"/>
      <c r="L55" s="7" t="s">
        <v>36</v>
      </c>
      <c r="M55" s="50"/>
      <c r="N55" s="51"/>
      <c r="O55" s="52"/>
    </row>
    <row r="56" spans="2:15" hidden="1" outlineLevel="1" x14ac:dyDescent="0.15">
      <c r="B56" s="2" t="s">
        <v>48</v>
      </c>
      <c r="C56" s="3">
        <f>IF($D$8=6,$I$25/1000,0)</f>
        <v>0</v>
      </c>
      <c r="D56" s="19">
        <f t="shared" si="1"/>
        <v>0</v>
      </c>
      <c r="F56" s="7" t="s">
        <v>20</v>
      </c>
      <c r="G56" s="3">
        <f>G27</f>
        <v>0</v>
      </c>
      <c r="H56" s="17"/>
      <c r="K56" s="43"/>
      <c r="L56" s="7" t="s">
        <v>37</v>
      </c>
      <c r="M56" s="50"/>
      <c r="N56" s="51"/>
      <c r="O56" s="52"/>
    </row>
    <row r="57" spans="2:15" hidden="1" outlineLevel="1" x14ac:dyDescent="0.15">
      <c r="F57" s="7" t="s">
        <v>21</v>
      </c>
      <c r="G57" s="3">
        <f>H27</f>
        <v>0</v>
      </c>
      <c r="H57" s="17"/>
      <c r="K57" s="43"/>
      <c r="L57" s="7" t="s">
        <v>38</v>
      </c>
      <c r="M57" s="50"/>
      <c r="N57" s="51"/>
      <c r="O57" s="52"/>
    </row>
    <row r="58" spans="2:15" hidden="1" outlineLevel="1" x14ac:dyDescent="0.15">
      <c r="F58" s="7" t="s">
        <v>22</v>
      </c>
      <c r="G58" s="3"/>
      <c r="H58" s="17"/>
      <c r="K58" s="43"/>
      <c r="L58" s="7" t="s">
        <v>39</v>
      </c>
      <c r="M58" s="50"/>
      <c r="N58" s="51"/>
      <c r="O58" s="52"/>
    </row>
    <row r="59" spans="2:15" hidden="1" outlineLevel="1" x14ac:dyDescent="0.15">
      <c r="F59" s="7" t="s">
        <v>23</v>
      </c>
      <c r="G59" s="3"/>
      <c r="H59" s="17"/>
      <c r="K59" s="43"/>
      <c r="L59" s="7" t="s">
        <v>40</v>
      </c>
      <c r="M59" s="50"/>
      <c r="N59" s="51"/>
      <c r="O59" s="52"/>
    </row>
    <row r="60" spans="2:15" hidden="1" outlineLevel="1" x14ac:dyDescent="0.15">
      <c r="F60" s="7" t="s">
        <v>24</v>
      </c>
      <c r="G60" s="3"/>
      <c r="H60" s="17"/>
      <c r="K60" s="43"/>
      <c r="L60" s="7" t="s">
        <v>41</v>
      </c>
      <c r="M60" s="50"/>
      <c r="N60" s="51"/>
      <c r="O60" s="52"/>
    </row>
    <row r="61" spans="2:15" hidden="1" outlineLevel="1" x14ac:dyDescent="0.15">
      <c r="F61" s="7" t="s">
        <v>25</v>
      </c>
      <c r="G61" s="3">
        <f>TRUNC(I34,-2)</f>
        <v>0</v>
      </c>
      <c r="H61" s="17"/>
      <c r="K61" s="46"/>
      <c r="L61" s="7" t="s">
        <v>42</v>
      </c>
      <c r="M61" s="53"/>
      <c r="N61" s="54"/>
      <c r="O61" s="55"/>
    </row>
    <row r="62" spans="2:15" hidden="1" outlineLevel="1" x14ac:dyDescent="0.15">
      <c r="F62" s="7" t="s">
        <v>26</v>
      </c>
      <c r="G62" s="3"/>
      <c r="H62" s="17"/>
    </row>
    <row r="63" spans="2:15" hidden="1" outlineLevel="1" x14ac:dyDescent="0.15">
      <c r="F63" s="7" t="s">
        <v>27</v>
      </c>
      <c r="G63" s="3"/>
      <c r="H63" s="17"/>
    </row>
    <row r="64" spans="2:15" hidden="1" outlineLevel="1" x14ac:dyDescent="0.15">
      <c r="F64" s="7" t="s">
        <v>28</v>
      </c>
      <c r="G64" s="3">
        <f>G61</f>
        <v>0</v>
      </c>
      <c r="H64" s="17"/>
    </row>
    <row r="65" hidden="1" outlineLevel="1" x14ac:dyDescent="0.15"/>
    <row r="66" collapsed="1" x14ac:dyDescent="0.15"/>
  </sheetData>
  <mergeCells count="8">
    <mergeCell ref="K24:K43"/>
    <mergeCell ref="K44:K61"/>
    <mergeCell ref="M44:O61"/>
    <mergeCell ref="B9:B10"/>
    <mergeCell ref="B12:E12"/>
    <mergeCell ref="B13:D14"/>
    <mergeCell ref="E13:E14"/>
    <mergeCell ref="B16:D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13" fitToWidth="0" fitToHeight="0" orientation="landscape" r:id="rId1"/>
  <ignoredErrors>
    <ignoredError sqref="C9:D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申告書記載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運動政策7</dc:creator>
  <cp:lastModifiedBy>運動政策2</cp:lastModifiedBy>
  <cp:lastPrinted>2022-06-11T04:35:00Z</cp:lastPrinted>
  <dcterms:created xsi:type="dcterms:W3CDTF">2014-11-18T06:22:49Z</dcterms:created>
  <dcterms:modified xsi:type="dcterms:W3CDTF">2022-06-24T00:30:41Z</dcterms:modified>
</cp:coreProperties>
</file>