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2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_FilterDatabase" localSheetId="1" hidden="1">'大分類（県別分析シート)'!$CD$32:$CJ$37</definedName>
    <definedName name="_xlnm.Print_Area" localSheetId="1">'大分類（県別分析シート)'!$A$1:$GW$71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Q67" i="8" l="1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6" i="8"/>
  <c r="GW37" i="8"/>
  <c r="GW33" i="8"/>
  <c r="GW35" i="8"/>
  <c r="GW34" i="8"/>
  <c r="GW32" i="8"/>
  <c r="GV29" i="8"/>
  <c r="GQ29" i="8"/>
  <c r="GQ26" i="8"/>
  <c r="GW24" i="8"/>
  <c r="GV24" i="8"/>
  <c r="GW23" i="8"/>
  <c r="GV23" i="8"/>
  <c r="GW22" i="8"/>
  <c r="GV22" i="8"/>
  <c r="GW21" i="8"/>
  <c r="GQ59" i="8" s="1"/>
  <c r="GV21" i="8"/>
  <c r="GQ58" i="8" s="1"/>
  <c r="GW20" i="8"/>
  <c r="GQ54" i="8" s="1"/>
  <c r="GV20" i="8"/>
  <c r="GQ53" i="8" s="1"/>
  <c r="GW19" i="8"/>
  <c r="GV19" i="8"/>
  <c r="GW18" i="8"/>
  <c r="GQ69" i="8" s="1"/>
  <c r="GV18" i="8"/>
  <c r="GQ68" i="8" s="1"/>
  <c r="GW17" i="8"/>
  <c r="GV17" i="8"/>
  <c r="GW16" i="8"/>
  <c r="GQ44" i="8" s="1"/>
  <c r="GV16" i="8"/>
  <c r="GQ43" i="8" s="1"/>
  <c r="GW15" i="8"/>
  <c r="GV15" i="8"/>
  <c r="GW14" i="8"/>
  <c r="GV14" i="8"/>
  <c r="GW13" i="8"/>
  <c r="GV13" i="8"/>
  <c r="GW12" i="8"/>
  <c r="GQ64" i="8" s="1"/>
  <c r="GV12" i="8"/>
  <c r="GQ63" i="8" s="1"/>
  <c r="GW11" i="8"/>
  <c r="GQ49" i="8" s="1"/>
  <c r="GV11" i="8"/>
  <c r="GQ48" i="8" s="1"/>
  <c r="GW10" i="8"/>
  <c r="GV10" i="8"/>
  <c r="GW9" i="8"/>
  <c r="GV9" i="8"/>
  <c r="GH67" i="8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7" i="8"/>
  <c r="GN36" i="8"/>
  <c r="GN34" i="8"/>
  <c r="GN35" i="8"/>
  <c r="GN33" i="8"/>
  <c r="GN32" i="8"/>
  <c r="GM29" i="8"/>
  <c r="GH29" i="8"/>
  <c r="GH26" i="8"/>
  <c r="GN24" i="8"/>
  <c r="GM24" i="8"/>
  <c r="GN23" i="8"/>
  <c r="GM23" i="8"/>
  <c r="GN22" i="8"/>
  <c r="GM22" i="8"/>
  <c r="GN21" i="8"/>
  <c r="GH59" i="8" s="1"/>
  <c r="GM21" i="8"/>
  <c r="GH58" i="8" s="1"/>
  <c r="GN20" i="8"/>
  <c r="GH54" i="8" s="1"/>
  <c r="GM20" i="8"/>
  <c r="GH53" i="8" s="1"/>
  <c r="GN19" i="8"/>
  <c r="GM19" i="8"/>
  <c r="GN18" i="8"/>
  <c r="GH69" i="8" s="1"/>
  <c r="GM18" i="8"/>
  <c r="GH68" i="8" s="1"/>
  <c r="GN17" i="8"/>
  <c r="GM17" i="8"/>
  <c r="GN16" i="8"/>
  <c r="GH44" i="8" s="1"/>
  <c r="GM16" i="8"/>
  <c r="GH43" i="8" s="1"/>
  <c r="GN15" i="8"/>
  <c r="GM15" i="8"/>
  <c r="GN14" i="8"/>
  <c r="GM14" i="8"/>
  <c r="GN13" i="8"/>
  <c r="GM13" i="8"/>
  <c r="GN12" i="8"/>
  <c r="GH64" i="8" s="1"/>
  <c r="GM12" i="8"/>
  <c r="GH63" i="8" s="1"/>
  <c r="GN11" i="8"/>
  <c r="GH49" i="8" s="1"/>
  <c r="GM11" i="8"/>
  <c r="GH48" i="8" s="1"/>
  <c r="GN10" i="8"/>
  <c r="GM10" i="8"/>
  <c r="GN9" i="8"/>
  <c r="GM9" i="8"/>
  <c r="FY67" i="8"/>
  <c r="GD67" i="8" s="1"/>
  <c r="FY62" i="8"/>
  <c r="GD62" i="8" s="1"/>
  <c r="FY57" i="8"/>
  <c r="GD57" i="8" s="1"/>
  <c r="FY52" i="8"/>
  <c r="GD52" i="8" s="1"/>
  <c r="FY47" i="8"/>
  <c r="GD47" i="8" s="1"/>
  <c r="FY42" i="8"/>
  <c r="GD42" i="8" s="1"/>
  <c r="GE36" i="8"/>
  <c r="GE37" i="8"/>
  <c r="GE35" i="8"/>
  <c r="GE34" i="8"/>
  <c r="GE33" i="8"/>
  <c r="GE32" i="8"/>
  <c r="GD29" i="8"/>
  <c r="FY29" i="8"/>
  <c r="FY26" i="8"/>
  <c r="GE24" i="8"/>
  <c r="GD24" i="8"/>
  <c r="GE23" i="8"/>
  <c r="GD23" i="8"/>
  <c r="GE22" i="8"/>
  <c r="GD22" i="8"/>
  <c r="GE21" i="8"/>
  <c r="FY59" i="8" s="1"/>
  <c r="GD21" i="8"/>
  <c r="FY58" i="8" s="1"/>
  <c r="GE20" i="8"/>
  <c r="FY54" i="8" s="1"/>
  <c r="GD20" i="8"/>
  <c r="FY53" i="8" s="1"/>
  <c r="GE19" i="8"/>
  <c r="GD19" i="8"/>
  <c r="GE18" i="8"/>
  <c r="FY69" i="8" s="1"/>
  <c r="GD18" i="8"/>
  <c r="FY68" i="8" s="1"/>
  <c r="GE17" i="8"/>
  <c r="GD17" i="8"/>
  <c r="GE16" i="8"/>
  <c r="FY44" i="8" s="1"/>
  <c r="GD16" i="8"/>
  <c r="FY43" i="8" s="1"/>
  <c r="GE15" i="8"/>
  <c r="GD15" i="8"/>
  <c r="GE14" i="8"/>
  <c r="GD14" i="8"/>
  <c r="GE13" i="8"/>
  <c r="GD13" i="8"/>
  <c r="GE12" i="8"/>
  <c r="FY64" i="8" s="1"/>
  <c r="GD12" i="8"/>
  <c r="FY63" i="8" s="1"/>
  <c r="GE11" i="8"/>
  <c r="FY49" i="8" s="1"/>
  <c r="GD11" i="8"/>
  <c r="FY48" i="8" s="1"/>
  <c r="GE10" i="8"/>
  <c r="GD10" i="8"/>
  <c r="GE9" i="8"/>
  <c r="GD9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2" i="8"/>
  <c r="FV37" i="8"/>
  <c r="FV34" i="8"/>
  <c r="FV35" i="8"/>
  <c r="FV36" i="8"/>
  <c r="FV33" i="8"/>
  <c r="FU29" i="8"/>
  <c r="FP29" i="8"/>
  <c r="FP26" i="8"/>
  <c r="FV24" i="8"/>
  <c r="FU24" i="8"/>
  <c r="FV23" i="8"/>
  <c r="FU23" i="8"/>
  <c r="FV22" i="8"/>
  <c r="FU22" i="8"/>
  <c r="FV21" i="8"/>
  <c r="FP59" i="8" s="1"/>
  <c r="FU21" i="8"/>
  <c r="FP58" i="8" s="1"/>
  <c r="FV20" i="8"/>
  <c r="FP54" i="8" s="1"/>
  <c r="FU20" i="8"/>
  <c r="FP53" i="8" s="1"/>
  <c r="FV19" i="8"/>
  <c r="FU19" i="8"/>
  <c r="FV18" i="8"/>
  <c r="FP69" i="8" s="1"/>
  <c r="FU18" i="8"/>
  <c r="FP68" i="8" s="1"/>
  <c r="FV17" i="8"/>
  <c r="FU17" i="8"/>
  <c r="FV16" i="8"/>
  <c r="FP44" i="8" s="1"/>
  <c r="FU16" i="8"/>
  <c r="FP43" i="8" s="1"/>
  <c r="FV15" i="8"/>
  <c r="FU15" i="8"/>
  <c r="FV14" i="8"/>
  <c r="FU14" i="8"/>
  <c r="FV13" i="8"/>
  <c r="FU13" i="8"/>
  <c r="FV12" i="8"/>
  <c r="FP64" i="8" s="1"/>
  <c r="FU12" i="8"/>
  <c r="FP63" i="8" s="1"/>
  <c r="FV11" i="8"/>
  <c r="FP49" i="8" s="1"/>
  <c r="FU11" i="8"/>
  <c r="FP48" i="8" s="1"/>
  <c r="FV10" i="8"/>
  <c r="FU10" i="8"/>
  <c r="FV9" i="8"/>
  <c r="FU9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7" i="8"/>
  <c r="FM36" i="8"/>
  <c r="FM35" i="8"/>
  <c r="FM34" i="8"/>
  <c r="FM33" i="8"/>
  <c r="FM32" i="8"/>
  <c r="FL29" i="8"/>
  <c r="FG29" i="8"/>
  <c r="FG26" i="8"/>
  <c r="FM24" i="8"/>
  <c r="FL24" i="8"/>
  <c r="FM23" i="8"/>
  <c r="FL23" i="8"/>
  <c r="FM22" i="8"/>
  <c r="FL22" i="8"/>
  <c r="FM21" i="8"/>
  <c r="FG59" i="8" s="1"/>
  <c r="FL21" i="8"/>
  <c r="FG58" i="8" s="1"/>
  <c r="FM20" i="8"/>
  <c r="FG54" i="8" s="1"/>
  <c r="FL20" i="8"/>
  <c r="FG53" i="8" s="1"/>
  <c r="FM19" i="8"/>
  <c r="FL19" i="8"/>
  <c r="FM18" i="8"/>
  <c r="FG69" i="8" s="1"/>
  <c r="FL18" i="8"/>
  <c r="FG68" i="8" s="1"/>
  <c r="FM17" i="8"/>
  <c r="FL17" i="8"/>
  <c r="FM16" i="8"/>
  <c r="FG44" i="8" s="1"/>
  <c r="FL16" i="8"/>
  <c r="FG43" i="8" s="1"/>
  <c r="FM15" i="8"/>
  <c r="FL15" i="8"/>
  <c r="FM14" i="8"/>
  <c r="FL14" i="8"/>
  <c r="FM13" i="8"/>
  <c r="FL13" i="8"/>
  <c r="FM12" i="8"/>
  <c r="FG64" i="8" s="1"/>
  <c r="FL12" i="8"/>
  <c r="FG63" i="8" s="1"/>
  <c r="FM11" i="8"/>
  <c r="FG49" i="8" s="1"/>
  <c r="FL11" i="8"/>
  <c r="FG48" i="8" s="1"/>
  <c r="FM10" i="8"/>
  <c r="FL10" i="8"/>
  <c r="FM9" i="8"/>
  <c r="FL9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4" i="8"/>
  <c r="FD37" i="8"/>
  <c r="FD33" i="8"/>
  <c r="FD35" i="8"/>
  <c r="FD36" i="8"/>
  <c r="FD32" i="8"/>
  <c r="FC29" i="8"/>
  <c r="EX29" i="8"/>
  <c r="EX26" i="8"/>
  <c r="FD24" i="8"/>
  <c r="FC24" i="8"/>
  <c r="FD23" i="8"/>
  <c r="FC23" i="8"/>
  <c r="FD22" i="8"/>
  <c r="FC22" i="8"/>
  <c r="FD21" i="8"/>
  <c r="EX59" i="8" s="1"/>
  <c r="FC21" i="8"/>
  <c r="EX58" i="8" s="1"/>
  <c r="FD20" i="8"/>
  <c r="EX54" i="8" s="1"/>
  <c r="FC20" i="8"/>
  <c r="EX53" i="8" s="1"/>
  <c r="FD19" i="8"/>
  <c r="FC19" i="8"/>
  <c r="FD18" i="8"/>
  <c r="EX69" i="8" s="1"/>
  <c r="FC18" i="8"/>
  <c r="EX68" i="8" s="1"/>
  <c r="FD17" i="8"/>
  <c r="FC17" i="8"/>
  <c r="FD16" i="8"/>
  <c r="EX44" i="8" s="1"/>
  <c r="FC16" i="8"/>
  <c r="EX43" i="8" s="1"/>
  <c r="FD15" i="8"/>
  <c r="FC15" i="8"/>
  <c r="FD14" i="8"/>
  <c r="FC14" i="8"/>
  <c r="FD13" i="8"/>
  <c r="FC13" i="8"/>
  <c r="FD12" i="8"/>
  <c r="EX64" i="8" s="1"/>
  <c r="FC12" i="8"/>
  <c r="EX63" i="8" s="1"/>
  <c r="FD11" i="8"/>
  <c r="EX49" i="8" s="1"/>
  <c r="FC11" i="8"/>
  <c r="EX48" i="8" s="1"/>
  <c r="FD10" i="8"/>
  <c r="FC10" i="8"/>
  <c r="FD9" i="8"/>
  <c r="FC9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7" i="8"/>
  <c r="EU35" i="8"/>
  <c r="EU33" i="8"/>
  <c r="EU34" i="8"/>
  <c r="EU36" i="8"/>
  <c r="EU32" i="8"/>
  <c r="ET29" i="8"/>
  <c r="EO29" i="8"/>
  <c r="EO26" i="8"/>
  <c r="EU24" i="8"/>
  <c r="ET24" i="8"/>
  <c r="EU23" i="8"/>
  <c r="ET23" i="8"/>
  <c r="EU22" i="8"/>
  <c r="ET22" i="8"/>
  <c r="EU21" i="8"/>
  <c r="EO59" i="8" s="1"/>
  <c r="ET21" i="8"/>
  <c r="EO58" i="8" s="1"/>
  <c r="EU20" i="8"/>
  <c r="EO54" i="8" s="1"/>
  <c r="ET20" i="8"/>
  <c r="EO53" i="8" s="1"/>
  <c r="EU19" i="8"/>
  <c r="ET19" i="8"/>
  <c r="EU18" i="8"/>
  <c r="EO69" i="8" s="1"/>
  <c r="ET18" i="8"/>
  <c r="EO68" i="8" s="1"/>
  <c r="EU17" i="8"/>
  <c r="ET17" i="8"/>
  <c r="EU16" i="8"/>
  <c r="EO44" i="8" s="1"/>
  <c r="ET16" i="8"/>
  <c r="EO43" i="8" s="1"/>
  <c r="EU15" i="8"/>
  <c r="ET15" i="8"/>
  <c r="EU14" i="8"/>
  <c r="ET14" i="8"/>
  <c r="EU13" i="8"/>
  <c r="ET13" i="8"/>
  <c r="EU12" i="8"/>
  <c r="EO64" i="8" s="1"/>
  <c r="ET12" i="8"/>
  <c r="EO63" i="8" s="1"/>
  <c r="EU11" i="8"/>
  <c r="EO49" i="8" s="1"/>
  <c r="ET11" i="8"/>
  <c r="EO48" i="8" s="1"/>
  <c r="EU10" i="8"/>
  <c r="ET10" i="8"/>
  <c r="EU9" i="8"/>
  <c r="ET9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7" i="8"/>
  <c r="EL35" i="8"/>
  <c r="EL34" i="8"/>
  <c r="EL33" i="8"/>
  <c r="EL36" i="8"/>
  <c r="EL32" i="8"/>
  <c r="EK29" i="8"/>
  <c r="EF29" i="8"/>
  <c r="EF26" i="8"/>
  <c r="EL24" i="8"/>
  <c r="EK24" i="8"/>
  <c r="EL23" i="8"/>
  <c r="EK23" i="8"/>
  <c r="EL22" i="8"/>
  <c r="EK22" i="8"/>
  <c r="EL21" i="8"/>
  <c r="EF59" i="8" s="1"/>
  <c r="EK21" i="8"/>
  <c r="EF58" i="8" s="1"/>
  <c r="EL20" i="8"/>
  <c r="EF54" i="8" s="1"/>
  <c r="EK20" i="8"/>
  <c r="EF53" i="8" s="1"/>
  <c r="EL19" i="8"/>
  <c r="EK19" i="8"/>
  <c r="EL18" i="8"/>
  <c r="EF69" i="8" s="1"/>
  <c r="EK18" i="8"/>
  <c r="EF68" i="8" s="1"/>
  <c r="EL17" i="8"/>
  <c r="EK17" i="8"/>
  <c r="EL16" i="8"/>
  <c r="EF44" i="8" s="1"/>
  <c r="EK16" i="8"/>
  <c r="EF43" i="8" s="1"/>
  <c r="EL15" i="8"/>
  <c r="EK15" i="8"/>
  <c r="EL14" i="8"/>
  <c r="EK14" i="8"/>
  <c r="EL13" i="8"/>
  <c r="EK13" i="8"/>
  <c r="EL12" i="8"/>
  <c r="EF64" i="8" s="1"/>
  <c r="EK12" i="8"/>
  <c r="EF63" i="8" s="1"/>
  <c r="EL11" i="8"/>
  <c r="EF49" i="8" s="1"/>
  <c r="EK11" i="8"/>
  <c r="EF48" i="8" s="1"/>
  <c r="EL10" i="8"/>
  <c r="EK10" i="8"/>
  <c r="EL9" i="8"/>
  <c r="EK9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3" i="8"/>
  <c r="EC37" i="8"/>
  <c r="EC34" i="8"/>
  <c r="EC35" i="8"/>
  <c r="EC36" i="8"/>
  <c r="EC32" i="8"/>
  <c r="EB29" i="8"/>
  <c r="DW29" i="8"/>
  <c r="DW26" i="8"/>
  <c r="EC24" i="8"/>
  <c r="EB24" i="8"/>
  <c r="EC23" i="8"/>
  <c r="EB23" i="8"/>
  <c r="EC22" i="8"/>
  <c r="EB22" i="8"/>
  <c r="EC21" i="8"/>
  <c r="DW59" i="8" s="1"/>
  <c r="EB21" i="8"/>
  <c r="DW58" i="8" s="1"/>
  <c r="EC20" i="8"/>
  <c r="DW54" i="8" s="1"/>
  <c r="EB20" i="8"/>
  <c r="DW53" i="8" s="1"/>
  <c r="EC19" i="8"/>
  <c r="EB19" i="8"/>
  <c r="EC18" i="8"/>
  <c r="DW69" i="8" s="1"/>
  <c r="EB18" i="8"/>
  <c r="DW68" i="8" s="1"/>
  <c r="EC17" i="8"/>
  <c r="EB17" i="8"/>
  <c r="EC16" i="8"/>
  <c r="DW44" i="8" s="1"/>
  <c r="EB16" i="8"/>
  <c r="DW43" i="8" s="1"/>
  <c r="EC15" i="8"/>
  <c r="EB15" i="8"/>
  <c r="EC14" i="8"/>
  <c r="EB14" i="8"/>
  <c r="EC13" i="8"/>
  <c r="EB13" i="8"/>
  <c r="EC12" i="8"/>
  <c r="DW64" i="8" s="1"/>
  <c r="EB12" i="8"/>
  <c r="DW63" i="8" s="1"/>
  <c r="EC11" i="8"/>
  <c r="DW49" i="8" s="1"/>
  <c r="EB11" i="8"/>
  <c r="DW48" i="8" s="1"/>
  <c r="EC10" i="8"/>
  <c r="EB10" i="8"/>
  <c r="EC9" i="8"/>
  <c r="EB9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6" i="8"/>
  <c r="DT37" i="8"/>
  <c r="DT34" i="8"/>
  <c r="DT33" i="8"/>
  <c r="DT35" i="8"/>
  <c r="DT32" i="8"/>
  <c r="DS29" i="8"/>
  <c r="DN29" i="8"/>
  <c r="DN26" i="8"/>
  <c r="DT24" i="8"/>
  <c r="DS24" i="8"/>
  <c r="DT23" i="8"/>
  <c r="DS23" i="8"/>
  <c r="DT22" i="8"/>
  <c r="DS22" i="8"/>
  <c r="DT21" i="8"/>
  <c r="DN59" i="8" s="1"/>
  <c r="DS21" i="8"/>
  <c r="DN58" i="8" s="1"/>
  <c r="DT20" i="8"/>
  <c r="DN54" i="8" s="1"/>
  <c r="DS20" i="8"/>
  <c r="DN53" i="8" s="1"/>
  <c r="DT19" i="8"/>
  <c r="DS19" i="8"/>
  <c r="DT18" i="8"/>
  <c r="DN69" i="8" s="1"/>
  <c r="DS18" i="8"/>
  <c r="DN68" i="8" s="1"/>
  <c r="DT17" i="8"/>
  <c r="DS17" i="8"/>
  <c r="DT16" i="8"/>
  <c r="DN44" i="8" s="1"/>
  <c r="DS16" i="8"/>
  <c r="DN43" i="8" s="1"/>
  <c r="DT15" i="8"/>
  <c r="DS15" i="8"/>
  <c r="DT14" i="8"/>
  <c r="DS14" i="8"/>
  <c r="DT13" i="8"/>
  <c r="DS13" i="8"/>
  <c r="DT12" i="8"/>
  <c r="DN64" i="8" s="1"/>
  <c r="DS12" i="8"/>
  <c r="DN63" i="8" s="1"/>
  <c r="DT11" i="8"/>
  <c r="DN49" i="8" s="1"/>
  <c r="DS11" i="8"/>
  <c r="DN48" i="8" s="1"/>
  <c r="DT10" i="8"/>
  <c r="DS10" i="8"/>
  <c r="DT9" i="8"/>
  <c r="DS9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6" i="8"/>
  <c r="DK37" i="8"/>
  <c r="DK33" i="8"/>
  <c r="DK35" i="8"/>
  <c r="DK34" i="8"/>
  <c r="DK32" i="8"/>
  <c r="DJ29" i="8"/>
  <c r="DE29" i="8"/>
  <c r="DE26" i="8"/>
  <c r="DK24" i="8"/>
  <c r="DJ24" i="8"/>
  <c r="DK23" i="8"/>
  <c r="DJ23" i="8"/>
  <c r="DK22" i="8"/>
  <c r="DJ22" i="8"/>
  <c r="DK21" i="8"/>
  <c r="DE59" i="8" s="1"/>
  <c r="DJ21" i="8"/>
  <c r="DE58" i="8" s="1"/>
  <c r="DK20" i="8"/>
  <c r="DE54" i="8" s="1"/>
  <c r="DJ20" i="8"/>
  <c r="DE53" i="8" s="1"/>
  <c r="DK19" i="8"/>
  <c r="DJ19" i="8"/>
  <c r="DK18" i="8"/>
  <c r="DE69" i="8" s="1"/>
  <c r="DJ18" i="8"/>
  <c r="DE68" i="8" s="1"/>
  <c r="DK17" i="8"/>
  <c r="DJ17" i="8"/>
  <c r="DK16" i="8"/>
  <c r="DE44" i="8" s="1"/>
  <c r="DJ16" i="8"/>
  <c r="DE43" i="8" s="1"/>
  <c r="DK15" i="8"/>
  <c r="DJ15" i="8"/>
  <c r="DK14" i="8"/>
  <c r="DJ14" i="8"/>
  <c r="DK13" i="8"/>
  <c r="DJ13" i="8"/>
  <c r="DK12" i="8"/>
  <c r="DE64" i="8" s="1"/>
  <c r="DJ12" i="8"/>
  <c r="DE63" i="8" s="1"/>
  <c r="DK11" i="8"/>
  <c r="DE49" i="8" s="1"/>
  <c r="DJ11" i="8"/>
  <c r="DE48" i="8" s="1"/>
  <c r="DK10" i="8"/>
  <c r="DJ10" i="8"/>
  <c r="DK9" i="8"/>
  <c r="DJ9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6" i="8"/>
  <c r="DB37" i="8"/>
  <c r="DB35" i="8"/>
  <c r="DB34" i="8"/>
  <c r="DB33" i="8"/>
  <c r="DB32" i="8"/>
  <c r="DA29" i="8"/>
  <c r="CV29" i="8"/>
  <c r="CV26" i="8"/>
  <c r="DB24" i="8"/>
  <c r="DA24" i="8"/>
  <c r="DB23" i="8"/>
  <c r="DA23" i="8"/>
  <c r="DB22" i="8"/>
  <c r="DA22" i="8"/>
  <c r="DB21" i="8"/>
  <c r="CV59" i="8" s="1"/>
  <c r="DA21" i="8"/>
  <c r="CV58" i="8" s="1"/>
  <c r="DB20" i="8"/>
  <c r="CV54" i="8" s="1"/>
  <c r="DA20" i="8"/>
  <c r="CV53" i="8" s="1"/>
  <c r="DB19" i="8"/>
  <c r="DA19" i="8"/>
  <c r="DB18" i="8"/>
  <c r="CV69" i="8" s="1"/>
  <c r="DA18" i="8"/>
  <c r="CV68" i="8" s="1"/>
  <c r="DB17" i="8"/>
  <c r="DA17" i="8"/>
  <c r="DB16" i="8"/>
  <c r="CV44" i="8" s="1"/>
  <c r="DA16" i="8"/>
  <c r="CV43" i="8" s="1"/>
  <c r="DB15" i="8"/>
  <c r="DA15" i="8"/>
  <c r="DB14" i="8"/>
  <c r="DA14" i="8"/>
  <c r="DB13" i="8"/>
  <c r="DA13" i="8"/>
  <c r="DB12" i="8"/>
  <c r="CV64" i="8" s="1"/>
  <c r="DA12" i="8"/>
  <c r="CV63" i="8" s="1"/>
  <c r="DB11" i="8"/>
  <c r="CV49" i="8" s="1"/>
  <c r="DA11" i="8"/>
  <c r="CV48" i="8" s="1"/>
  <c r="DB10" i="8"/>
  <c r="DA10" i="8"/>
  <c r="DB9" i="8"/>
  <c r="DA9" i="8"/>
  <c r="CM67" i="8"/>
  <c r="CR67" i="8" s="1"/>
  <c r="CM62" i="8"/>
  <c r="CR62" i="8" s="1"/>
  <c r="CM57" i="8"/>
  <c r="CR57" i="8" s="1"/>
  <c r="CM52" i="8"/>
  <c r="CR52" i="8" s="1"/>
  <c r="CM47" i="8"/>
  <c r="CR47" i="8" s="1"/>
  <c r="CR42" i="8"/>
  <c r="CM42" i="8"/>
  <c r="CS36" i="8"/>
  <c r="CS37" i="8"/>
  <c r="CS35" i="8"/>
  <c r="CS34" i="8"/>
  <c r="CS33" i="8"/>
  <c r="CS32" i="8"/>
  <c r="CR29" i="8"/>
  <c r="CM29" i="8"/>
  <c r="CM26" i="8"/>
  <c r="CS24" i="8"/>
  <c r="CR24" i="8"/>
  <c r="CS23" i="8"/>
  <c r="CR23" i="8"/>
  <c r="CS22" i="8"/>
  <c r="CR22" i="8"/>
  <c r="CS21" i="8"/>
  <c r="CM59" i="8" s="1"/>
  <c r="CR21" i="8"/>
  <c r="CM58" i="8" s="1"/>
  <c r="CS20" i="8"/>
  <c r="CM54" i="8" s="1"/>
  <c r="CR20" i="8"/>
  <c r="CM53" i="8" s="1"/>
  <c r="CS19" i="8"/>
  <c r="CR19" i="8"/>
  <c r="CS18" i="8"/>
  <c r="CM69" i="8" s="1"/>
  <c r="CR18" i="8"/>
  <c r="CM68" i="8" s="1"/>
  <c r="CS17" i="8"/>
  <c r="CR17" i="8"/>
  <c r="CS16" i="8"/>
  <c r="CM44" i="8" s="1"/>
  <c r="CR16" i="8"/>
  <c r="CM43" i="8" s="1"/>
  <c r="CS15" i="8"/>
  <c r="CR15" i="8"/>
  <c r="CS14" i="8"/>
  <c r="CR14" i="8"/>
  <c r="CS13" i="8"/>
  <c r="CR13" i="8"/>
  <c r="CS12" i="8"/>
  <c r="CM64" i="8" s="1"/>
  <c r="CR12" i="8"/>
  <c r="CM63" i="8" s="1"/>
  <c r="CS11" i="8"/>
  <c r="CM49" i="8" s="1"/>
  <c r="CR11" i="8"/>
  <c r="CM48" i="8" s="1"/>
  <c r="CS10" i="8"/>
  <c r="CR10" i="8"/>
  <c r="CS9" i="8"/>
  <c r="CR9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7" i="8"/>
  <c r="CJ36" i="8"/>
  <c r="CJ35" i="8"/>
  <c r="CJ34" i="8"/>
  <c r="CJ33" i="8"/>
  <c r="CJ32" i="8"/>
  <c r="CI29" i="8"/>
  <c r="CD29" i="8"/>
  <c r="CD26" i="8"/>
  <c r="CJ24" i="8"/>
  <c r="CI24" i="8"/>
  <c r="CJ23" i="8"/>
  <c r="CI23" i="8"/>
  <c r="CJ22" i="8"/>
  <c r="CI22" i="8"/>
  <c r="CJ21" i="8"/>
  <c r="CD59" i="8" s="1"/>
  <c r="CI21" i="8"/>
  <c r="CD58" i="8" s="1"/>
  <c r="CJ20" i="8"/>
  <c r="CD54" i="8" s="1"/>
  <c r="CI20" i="8"/>
  <c r="CD53" i="8" s="1"/>
  <c r="CJ19" i="8"/>
  <c r="CI19" i="8"/>
  <c r="CJ18" i="8"/>
  <c r="CD69" i="8" s="1"/>
  <c r="CI18" i="8"/>
  <c r="CD68" i="8" s="1"/>
  <c r="CJ17" i="8"/>
  <c r="CI17" i="8"/>
  <c r="CJ16" i="8"/>
  <c r="CD44" i="8" s="1"/>
  <c r="CI16" i="8"/>
  <c r="CD43" i="8" s="1"/>
  <c r="CJ15" i="8"/>
  <c r="CI15" i="8"/>
  <c r="CJ14" i="8"/>
  <c r="CI14" i="8"/>
  <c r="CJ13" i="8"/>
  <c r="CI13" i="8"/>
  <c r="CJ12" i="8"/>
  <c r="CD64" i="8" s="1"/>
  <c r="CI12" i="8"/>
  <c r="CD63" i="8" s="1"/>
  <c r="CJ11" i="8"/>
  <c r="CD49" i="8" s="1"/>
  <c r="CI11" i="8"/>
  <c r="CD48" i="8" s="1"/>
  <c r="CJ10" i="8"/>
  <c r="CI10" i="8"/>
  <c r="CJ9" i="8"/>
  <c r="CI9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6" i="8"/>
  <c r="CA37" i="8"/>
  <c r="CA34" i="8"/>
  <c r="CA35" i="8"/>
  <c r="CA33" i="8"/>
  <c r="CA32" i="8"/>
  <c r="BZ29" i="8"/>
  <c r="BU29" i="8"/>
  <c r="BU26" i="8"/>
  <c r="CA24" i="8"/>
  <c r="BZ24" i="8"/>
  <c r="CA23" i="8"/>
  <c r="BZ23" i="8"/>
  <c r="CA22" i="8"/>
  <c r="BZ22" i="8"/>
  <c r="CA21" i="8"/>
  <c r="BU59" i="8" s="1"/>
  <c r="BZ21" i="8"/>
  <c r="BU58" i="8" s="1"/>
  <c r="CA20" i="8"/>
  <c r="BU54" i="8" s="1"/>
  <c r="BZ20" i="8"/>
  <c r="BU53" i="8" s="1"/>
  <c r="CA19" i="8"/>
  <c r="BZ19" i="8"/>
  <c r="CA18" i="8"/>
  <c r="BU69" i="8" s="1"/>
  <c r="BZ18" i="8"/>
  <c r="BU68" i="8" s="1"/>
  <c r="CA17" i="8"/>
  <c r="BZ17" i="8"/>
  <c r="CA16" i="8"/>
  <c r="BU44" i="8" s="1"/>
  <c r="BZ16" i="8"/>
  <c r="BU43" i="8" s="1"/>
  <c r="CA15" i="8"/>
  <c r="BZ15" i="8"/>
  <c r="CA14" i="8"/>
  <c r="BZ14" i="8"/>
  <c r="CA13" i="8"/>
  <c r="BZ13" i="8"/>
  <c r="CA12" i="8"/>
  <c r="BU64" i="8" s="1"/>
  <c r="BZ12" i="8"/>
  <c r="BU63" i="8" s="1"/>
  <c r="CA11" i="8"/>
  <c r="BU49" i="8" s="1"/>
  <c r="BZ11" i="8"/>
  <c r="BU48" i="8" s="1"/>
  <c r="CA10" i="8"/>
  <c r="BZ10" i="8"/>
  <c r="CA9" i="8"/>
  <c r="BZ9" i="8"/>
  <c r="BL67" i="8"/>
  <c r="BQ67" i="8" s="1"/>
  <c r="BL62" i="8"/>
  <c r="BQ62" i="8" s="1"/>
  <c r="BL57" i="8"/>
  <c r="BQ57" i="8" s="1"/>
  <c r="BL52" i="8"/>
  <c r="BQ52" i="8" s="1"/>
  <c r="BL48" i="8"/>
  <c r="BL47" i="8"/>
  <c r="BQ47" i="8" s="1"/>
  <c r="BL42" i="8"/>
  <c r="BQ42" i="8" s="1"/>
  <c r="BR36" i="8"/>
  <c r="BR37" i="8"/>
  <c r="BR33" i="8"/>
  <c r="BR35" i="8"/>
  <c r="BR34" i="8"/>
  <c r="BR32" i="8"/>
  <c r="BQ29" i="8"/>
  <c r="BL29" i="8"/>
  <c r="BL26" i="8"/>
  <c r="BR24" i="8"/>
  <c r="BQ24" i="8"/>
  <c r="BR23" i="8"/>
  <c r="BQ23" i="8"/>
  <c r="BR22" i="8"/>
  <c r="BQ22" i="8"/>
  <c r="BR21" i="8"/>
  <c r="BL59" i="8" s="1"/>
  <c r="BQ21" i="8"/>
  <c r="BL58" i="8" s="1"/>
  <c r="BR20" i="8"/>
  <c r="BL54" i="8" s="1"/>
  <c r="BQ20" i="8"/>
  <c r="BL53" i="8" s="1"/>
  <c r="BR19" i="8"/>
  <c r="BQ19" i="8"/>
  <c r="BR18" i="8"/>
  <c r="BL69" i="8" s="1"/>
  <c r="BQ18" i="8"/>
  <c r="BL68" i="8" s="1"/>
  <c r="BR17" i="8"/>
  <c r="BQ17" i="8"/>
  <c r="BR16" i="8"/>
  <c r="BL44" i="8" s="1"/>
  <c r="BQ16" i="8"/>
  <c r="BL43" i="8" s="1"/>
  <c r="BR15" i="8"/>
  <c r="BQ15" i="8"/>
  <c r="BR14" i="8"/>
  <c r="BQ14" i="8"/>
  <c r="BR13" i="8"/>
  <c r="BQ13" i="8"/>
  <c r="BR12" i="8"/>
  <c r="BL64" i="8" s="1"/>
  <c r="BQ12" i="8"/>
  <c r="BL63" i="8" s="1"/>
  <c r="BR11" i="8"/>
  <c r="BL49" i="8" s="1"/>
  <c r="BQ11" i="8"/>
  <c r="BR10" i="8"/>
  <c r="BQ10" i="8"/>
  <c r="BR9" i="8"/>
  <c r="BQ9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7" i="8"/>
  <c r="BI36" i="8"/>
  <c r="BI35" i="8"/>
  <c r="BI34" i="8"/>
  <c r="BI33" i="8"/>
  <c r="BI32" i="8"/>
  <c r="BH29" i="8"/>
  <c r="BC29" i="8"/>
  <c r="BC26" i="8"/>
  <c r="BI24" i="8"/>
  <c r="BH24" i="8"/>
  <c r="BI23" i="8"/>
  <c r="BH23" i="8"/>
  <c r="BI22" i="8"/>
  <c r="BH22" i="8"/>
  <c r="BI21" i="8"/>
  <c r="BC59" i="8" s="1"/>
  <c r="BH21" i="8"/>
  <c r="BC58" i="8" s="1"/>
  <c r="BI20" i="8"/>
  <c r="BC54" i="8" s="1"/>
  <c r="BH20" i="8"/>
  <c r="BC53" i="8" s="1"/>
  <c r="BI19" i="8"/>
  <c r="BH19" i="8"/>
  <c r="BI18" i="8"/>
  <c r="BC69" i="8" s="1"/>
  <c r="BH18" i="8"/>
  <c r="BC68" i="8" s="1"/>
  <c r="BI17" i="8"/>
  <c r="BH17" i="8"/>
  <c r="BI16" i="8"/>
  <c r="BC44" i="8" s="1"/>
  <c r="BH16" i="8"/>
  <c r="BC43" i="8" s="1"/>
  <c r="BI15" i="8"/>
  <c r="BH15" i="8"/>
  <c r="BI14" i="8"/>
  <c r="BH14" i="8"/>
  <c r="BI13" i="8"/>
  <c r="BH13" i="8"/>
  <c r="BI12" i="8"/>
  <c r="BC64" i="8" s="1"/>
  <c r="BH12" i="8"/>
  <c r="BC63" i="8" s="1"/>
  <c r="BI11" i="8"/>
  <c r="BC49" i="8" s="1"/>
  <c r="BH11" i="8"/>
  <c r="BC48" i="8" s="1"/>
  <c r="BI10" i="8"/>
  <c r="BH10" i="8"/>
  <c r="BI9" i="8"/>
  <c r="BH9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7" i="8"/>
  <c r="AZ36" i="8"/>
  <c r="AZ33" i="8"/>
  <c r="AZ34" i="8"/>
  <c r="AZ35" i="8"/>
  <c r="AZ32" i="8"/>
  <c r="AY29" i="8"/>
  <c r="AT29" i="8"/>
  <c r="AT26" i="8"/>
  <c r="AZ24" i="8"/>
  <c r="AY24" i="8"/>
  <c r="AZ23" i="8"/>
  <c r="AY23" i="8"/>
  <c r="AZ22" i="8"/>
  <c r="AY22" i="8"/>
  <c r="AZ21" i="8"/>
  <c r="AT59" i="8" s="1"/>
  <c r="AY21" i="8"/>
  <c r="AT58" i="8" s="1"/>
  <c r="AZ20" i="8"/>
  <c r="AT54" i="8" s="1"/>
  <c r="AY20" i="8"/>
  <c r="AT53" i="8" s="1"/>
  <c r="AZ19" i="8"/>
  <c r="AY19" i="8"/>
  <c r="AZ18" i="8"/>
  <c r="AT69" i="8" s="1"/>
  <c r="AY18" i="8"/>
  <c r="AT68" i="8" s="1"/>
  <c r="AZ17" i="8"/>
  <c r="AY17" i="8"/>
  <c r="AZ16" i="8"/>
  <c r="AT44" i="8" s="1"/>
  <c r="AY16" i="8"/>
  <c r="AT43" i="8" s="1"/>
  <c r="AZ15" i="8"/>
  <c r="AY15" i="8"/>
  <c r="AZ14" i="8"/>
  <c r="AY14" i="8"/>
  <c r="AZ13" i="8"/>
  <c r="AY13" i="8"/>
  <c r="AZ12" i="8"/>
  <c r="AT64" i="8" s="1"/>
  <c r="AY12" i="8"/>
  <c r="AT63" i="8" s="1"/>
  <c r="AZ11" i="8"/>
  <c r="AT49" i="8" s="1"/>
  <c r="AY11" i="8"/>
  <c r="AT48" i="8" s="1"/>
  <c r="AZ10" i="8"/>
  <c r="AY10" i="8"/>
  <c r="AZ9" i="8"/>
  <c r="AY9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6" i="8"/>
  <c r="AQ37" i="8"/>
  <c r="AQ35" i="8"/>
  <c r="AQ34" i="8"/>
  <c r="AQ33" i="8"/>
  <c r="AQ32" i="8"/>
  <c r="AP29" i="8"/>
  <c r="AK29" i="8"/>
  <c r="AK26" i="8"/>
  <c r="AQ24" i="8"/>
  <c r="AP24" i="8"/>
  <c r="AQ23" i="8"/>
  <c r="AP23" i="8"/>
  <c r="AQ22" i="8"/>
  <c r="AP22" i="8"/>
  <c r="AQ21" i="8"/>
  <c r="AK59" i="8" s="1"/>
  <c r="AP21" i="8"/>
  <c r="AK58" i="8" s="1"/>
  <c r="AQ20" i="8"/>
  <c r="AK54" i="8" s="1"/>
  <c r="AP20" i="8"/>
  <c r="AK53" i="8" s="1"/>
  <c r="AQ19" i="8"/>
  <c r="AP19" i="8"/>
  <c r="AQ18" i="8"/>
  <c r="AK69" i="8" s="1"/>
  <c r="AP18" i="8"/>
  <c r="AK68" i="8" s="1"/>
  <c r="AQ17" i="8"/>
  <c r="AP17" i="8"/>
  <c r="AQ16" i="8"/>
  <c r="AK44" i="8" s="1"/>
  <c r="AP16" i="8"/>
  <c r="AK43" i="8" s="1"/>
  <c r="AQ15" i="8"/>
  <c r="AP15" i="8"/>
  <c r="AQ14" i="8"/>
  <c r="AP14" i="8"/>
  <c r="AQ13" i="8"/>
  <c r="AP13" i="8"/>
  <c r="AQ12" i="8"/>
  <c r="AK64" i="8" s="1"/>
  <c r="AP12" i="8"/>
  <c r="AK63" i="8" s="1"/>
  <c r="AQ11" i="8"/>
  <c r="AK49" i="8" s="1"/>
  <c r="AP11" i="8"/>
  <c r="AK48" i="8" s="1"/>
  <c r="AQ10" i="8"/>
  <c r="AP10" i="8"/>
  <c r="AQ9" i="8"/>
  <c r="AP9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7" i="8"/>
  <c r="AH36" i="8"/>
  <c r="AH35" i="8"/>
  <c r="AH34" i="8"/>
  <c r="AH33" i="8"/>
  <c r="AH32" i="8"/>
  <c r="AG29" i="8"/>
  <c r="AB29" i="8"/>
  <c r="AB26" i="8"/>
  <c r="AH24" i="8"/>
  <c r="AG24" i="8"/>
  <c r="AH23" i="8"/>
  <c r="AG23" i="8"/>
  <c r="AH22" i="8"/>
  <c r="AG22" i="8"/>
  <c r="AH21" i="8"/>
  <c r="AB59" i="8" s="1"/>
  <c r="AG21" i="8"/>
  <c r="AB58" i="8" s="1"/>
  <c r="AH20" i="8"/>
  <c r="AB54" i="8" s="1"/>
  <c r="AG20" i="8"/>
  <c r="AB53" i="8" s="1"/>
  <c r="AH19" i="8"/>
  <c r="AG19" i="8"/>
  <c r="AH18" i="8"/>
  <c r="AB69" i="8" s="1"/>
  <c r="AG18" i="8"/>
  <c r="AB68" i="8" s="1"/>
  <c r="AH17" i="8"/>
  <c r="AG17" i="8"/>
  <c r="AH16" i="8"/>
  <c r="AB44" i="8" s="1"/>
  <c r="AG16" i="8"/>
  <c r="AB43" i="8" s="1"/>
  <c r="AH15" i="8"/>
  <c r="AG15" i="8"/>
  <c r="AH14" i="8"/>
  <c r="AG14" i="8"/>
  <c r="AH13" i="8"/>
  <c r="AG13" i="8"/>
  <c r="AH12" i="8"/>
  <c r="AB64" i="8" s="1"/>
  <c r="AG12" i="8"/>
  <c r="AB63" i="8" s="1"/>
  <c r="AH11" i="8"/>
  <c r="AB49" i="8" s="1"/>
  <c r="AG11" i="8"/>
  <c r="AB48" i="8" s="1"/>
  <c r="AH10" i="8"/>
  <c r="AG10" i="8"/>
  <c r="AH9" i="8"/>
  <c r="AG9" i="8"/>
  <c r="X29" i="8"/>
  <c r="S29" i="8"/>
  <c r="Y37" i="8"/>
  <c r="P37" i="8"/>
  <c r="P32" i="8"/>
  <c r="O9" i="8"/>
  <c r="P14" i="9"/>
  <c r="P13" i="9"/>
  <c r="O29" i="8" l="1"/>
  <c r="J71" i="9" l="1"/>
  <c r="J66" i="9"/>
  <c r="J61" i="9"/>
  <c r="J56" i="9"/>
  <c r="J51" i="9"/>
  <c r="J46" i="9"/>
  <c r="P41" i="9"/>
  <c r="P40" i="9"/>
  <c r="P37" i="9"/>
  <c r="P39" i="9"/>
  <c r="P38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AE26" i="9" s="1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AE17" i="9" s="1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3" i="9" l="1"/>
  <c r="AE25" i="9"/>
  <c r="S62" i="9" s="1"/>
  <c r="AE62" i="9" s="1"/>
  <c r="AE28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S15" i="9"/>
  <c r="AQ16" i="9"/>
  <c r="S68" i="9" s="1"/>
  <c r="AE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52" i="9"/>
  <c r="BG53" i="9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5" i="8"/>
  <c r="P36" i="8"/>
  <c r="Y36" i="8"/>
  <c r="P33" i="8"/>
  <c r="Y33" i="8"/>
  <c r="P35" i="8"/>
  <c r="Y34" i="8"/>
  <c r="P34" i="8"/>
  <c r="Y32" i="8"/>
  <c r="J29" i="8"/>
  <c r="S26" i="8"/>
  <c r="J26" i="8"/>
  <c r="Y24" i="8"/>
  <c r="X24" i="8"/>
  <c r="P24" i="8"/>
  <c r="O24" i="8"/>
  <c r="G24" i="8"/>
  <c r="E24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S59" i="8" s="1"/>
  <c r="X21" i="8"/>
  <c r="S58" i="8" s="1"/>
  <c r="P21" i="8"/>
  <c r="J59" i="8" s="1"/>
  <c r="O21" i="8"/>
  <c r="J58" i="8" s="1"/>
  <c r="G21" i="8"/>
  <c r="E21" i="8"/>
  <c r="Y20" i="8"/>
  <c r="S54" i="8" s="1"/>
  <c r="X20" i="8"/>
  <c r="S53" i="8" s="1"/>
  <c r="P20" i="8"/>
  <c r="J54" i="8" s="1"/>
  <c r="O20" i="8"/>
  <c r="J53" i="8" s="1"/>
  <c r="G20" i="8"/>
  <c r="E20" i="8"/>
  <c r="Y19" i="8"/>
  <c r="X19" i="8"/>
  <c r="P19" i="8"/>
  <c r="O19" i="8"/>
  <c r="G19" i="8"/>
  <c r="E19" i="8"/>
  <c r="Y18" i="8"/>
  <c r="S69" i="8" s="1"/>
  <c r="X18" i="8"/>
  <c r="S68" i="8" s="1"/>
  <c r="P18" i="8"/>
  <c r="J69" i="8" s="1"/>
  <c r="O18" i="8"/>
  <c r="J68" i="8" s="1"/>
  <c r="G18" i="8"/>
  <c r="E18" i="8"/>
  <c r="Y17" i="8"/>
  <c r="X17" i="8"/>
  <c r="P17" i="8"/>
  <c r="O17" i="8"/>
  <c r="G17" i="8"/>
  <c r="E17" i="8"/>
  <c r="Y16" i="8"/>
  <c r="S44" i="8" s="1"/>
  <c r="X16" i="8"/>
  <c r="S43" i="8" s="1"/>
  <c r="P16" i="8"/>
  <c r="J44" i="8" s="1"/>
  <c r="O16" i="8"/>
  <c r="J43" i="8" s="1"/>
  <c r="G16" i="8"/>
  <c r="E16" i="8"/>
  <c r="Y15" i="8"/>
  <c r="X15" i="8"/>
  <c r="P15" i="8"/>
  <c r="O15" i="8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S64" i="8" s="1"/>
  <c r="X12" i="8"/>
  <c r="S63" i="8" s="1"/>
  <c r="P12" i="8"/>
  <c r="J64" i="8" s="1"/>
  <c r="O12" i="8"/>
  <c r="J63" i="8" s="1"/>
  <c r="G12" i="8"/>
  <c r="E12" i="8"/>
  <c r="Y11" i="8"/>
  <c r="S49" i="8" s="1"/>
  <c r="X11" i="8"/>
  <c r="S48" i="8" s="1"/>
  <c r="P11" i="8"/>
  <c r="J49" i="8" s="1"/>
  <c r="O11" i="8"/>
  <c r="J48" i="8" s="1"/>
  <c r="G11" i="8"/>
  <c r="E11" i="8"/>
  <c r="Y10" i="8"/>
  <c r="X10" i="8"/>
  <c r="P10" i="8"/>
  <c r="O10" i="8"/>
  <c r="G10" i="8"/>
  <c r="E10" i="8"/>
  <c r="Y9" i="8"/>
  <c r="X9" i="8"/>
  <c r="P9" i="8"/>
  <c r="G9" i="8"/>
  <c r="E9" i="8"/>
  <c r="BH64" i="8" l="1"/>
  <c r="FU64" i="8"/>
  <c r="FC64" i="8"/>
  <c r="DJ64" i="8"/>
  <c r="GV64" i="8"/>
  <c r="BQ64" i="8"/>
  <c r="EK64" i="8"/>
  <c r="AP64" i="8"/>
  <c r="CI64" i="8"/>
  <c r="CR64" i="8"/>
  <c r="FL64" i="8"/>
  <c r="AY64" i="8"/>
  <c r="EB64" i="8"/>
  <c r="GD64" i="8"/>
  <c r="GM64" i="8"/>
  <c r="DA64" i="8"/>
  <c r="BZ64" i="8"/>
  <c r="ET64" i="8"/>
  <c r="DS64" i="8"/>
  <c r="AG64" i="8"/>
  <c r="FU44" i="8"/>
  <c r="CR44" i="8"/>
  <c r="GD44" i="8"/>
  <c r="CI44" i="8"/>
  <c r="DJ44" i="8"/>
  <c r="AP44" i="8"/>
  <c r="BQ44" i="8"/>
  <c r="EK44" i="8"/>
  <c r="BH44" i="8"/>
  <c r="EB44" i="8"/>
  <c r="AY44" i="8"/>
  <c r="ET44" i="8"/>
  <c r="DA44" i="8"/>
  <c r="DS44" i="8"/>
  <c r="BZ44" i="8"/>
  <c r="GM44" i="8"/>
  <c r="AG44" i="8"/>
  <c r="FL44" i="8"/>
  <c r="FC44" i="8"/>
  <c r="GV44" i="8"/>
  <c r="AY59" i="8"/>
  <c r="FC59" i="8"/>
  <c r="FU59" i="8"/>
  <c r="GM59" i="8"/>
  <c r="BH59" i="8"/>
  <c r="CR59" i="8"/>
  <c r="GV59" i="8"/>
  <c r="BZ59" i="8"/>
  <c r="EB59" i="8"/>
  <c r="DA59" i="8"/>
  <c r="AG59" i="8"/>
  <c r="GD59" i="8"/>
  <c r="FL59" i="8"/>
  <c r="EK59" i="8"/>
  <c r="AP59" i="8"/>
  <c r="BQ59" i="8"/>
  <c r="CI59" i="8"/>
  <c r="ET59" i="8"/>
  <c r="DS59" i="8"/>
  <c r="DJ59" i="8"/>
  <c r="AY48" i="8"/>
  <c r="DS48" i="8"/>
  <c r="GM48" i="8"/>
  <c r="EK48" i="8"/>
  <c r="CR48" i="8"/>
  <c r="DJ48" i="8"/>
  <c r="FL48" i="8"/>
  <c r="FC48" i="8"/>
  <c r="DA48" i="8"/>
  <c r="ET48" i="8"/>
  <c r="FU48" i="8"/>
  <c r="GD48" i="8"/>
  <c r="BH48" i="8"/>
  <c r="AG48" i="8"/>
  <c r="EB48" i="8"/>
  <c r="BQ48" i="8"/>
  <c r="GV48" i="8"/>
  <c r="CI48" i="8"/>
  <c r="BZ48" i="8"/>
  <c r="AP48" i="8"/>
  <c r="DA63" i="8"/>
  <c r="EK63" i="8"/>
  <c r="BH63" i="8"/>
  <c r="CI63" i="8"/>
  <c r="AG63" i="8"/>
  <c r="GD63" i="8"/>
  <c r="DS63" i="8"/>
  <c r="FC63" i="8"/>
  <c r="GM63" i="8"/>
  <c r="GV63" i="8"/>
  <c r="AY63" i="8"/>
  <c r="ET63" i="8"/>
  <c r="AP63" i="8"/>
  <c r="FL63" i="8"/>
  <c r="BZ63" i="8"/>
  <c r="BQ63" i="8"/>
  <c r="EB63" i="8"/>
  <c r="FU63" i="8"/>
  <c r="CR63" i="8"/>
  <c r="DJ63" i="8"/>
  <c r="GV43" i="8"/>
  <c r="DJ43" i="8"/>
  <c r="AP43" i="8"/>
  <c r="EB43" i="8"/>
  <c r="GD43" i="8"/>
  <c r="AY43" i="8"/>
  <c r="GM43" i="8"/>
  <c r="BQ43" i="8"/>
  <c r="FU43" i="8"/>
  <c r="BH43" i="8"/>
  <c r="FL43" i="8"/>
  <c r="CR43" i="8"/>
  <c r="DA43" i="8"/>
  <c r="ET43" i="8"/>
  <c r="BZ43" i="8"/>
  <c r="EK43" i="8"/>
  <c r="FC43" i="8"/>
  <c r="DS43" i="8"/>
  <c r="AG43" i="8"/>
  <c r="CI43" i="8"/>
  <c r="ET68" i="8"/>
  <c r="GM68" i="8"/>
  <c r="DA68" i="8"/>
  <c r="EK68" i="8"/>
  <c r="FU68" i="8"/>
  <c r="CI68" i="8"/>
  <c r="BQ68" i="8"/>
  <c r="EB68" i="8"/>
  <c r="FL68" i="8"/>
  <c r="AP68" i="8"/>
  <c r="GV68" i="8"/>
  <c r="BZ68" i="8"/>
  <c r="AY68" i="8"/>
  <c r="BH68" i="8"/>
  <c r="FC68" i="8"/>
  <c r="GD68" i="8"/>
  <c r="DJ68" i="8"/>
  <c r="CR68" i="8"/>
  <c r="AG68" i="8"/>
  <c r="DS68" i="8"/>
  <c r="DJ53" i="8"/>
  <c r="FL53" i="8"/>
  <c r="ET53" i="8"/>
  <c r="GM53" i="8"/>
  <c r="DA53" i="8"/>
  <c r="DS53" i="8"/>
  <c r="GD53" i="8"/>
  <c r="BH53" i="8"/>
  <c r="EK53" i="8"/>
  <c r="BQ53" i="8"/>
  <c r="CR53" i="8"/>
  <c r="FC53" i="8"/>
  <c r="BZ53" i="8"/>
  <c r="AY53" i="8"/>
  <c r="AP53" i="8"/>
  <c r="GV53" i="8"/>
  <c r="CI53" i="8"/>
  <c r="FU53" i="8"/>
  <c r="AG53" i="8"/>
  <c r="EB53" i="8"/>
  <c r="EB58" i="8"/>
  <c r="FL58" i="8"/>
  <c r="DA58" i="8"/>
  <c r="AP58" i="8"/>
  <c r="CI58" i="8"/>
  <c r="ET58" i="8"/>
  <c r="GM58" i="8"/>
  <c r="EK58" i="8"/>
  <c r="FU58" i="8"/>
  <c r="DJ58" i="8"/>
  <c r="CR58" i="8"/>
  <c r="AY58" i="8"/>
  <c r="BZ58" i="8"/>
  <c r="AG58" i="8"/>
  <c r="BQ58" i="8"/>
  <c r="DS58" i="8"/>
  <c r="FC58" i="8"/>
  <c r="GD58" i="8"/>
  <c r="BH58" i="8"/>
  <c r="GV58" i="8"/>
  <c r="BG63" i="9"/>
  <c r="BG47" i="9"/>
  <c r="AE48" i="9"/>
  <c r="BG68" i="9"/>
  <c r="BZ49" i="8"/>
  <c r="DJ49" i="8"/>
  <c r="EB49" i="8"/>
  <c r="CR49" i="8"/>
  <c r="GV49" i="8"/>
  <c r="DS49" i="8"/>
  <c r="FC49" i="8"/>
  <c r="AP49" i="8"/>
  <c r="BH49" i="8"/>
  <c r="ET49" i="8"/>
  <c r="GM49" i="8"/>
  <c r="CI49" i="8"/>
  <c r="GD49" i="8"/>
  <c r="AG49" i="8"/>
  <c r="FL49" i="8"/>
  <c r="FU49" i="8"/>
  <c r="DA49" i="8"/>
  <c r="EK49" i="8"/>
  <c r="BQ49" i="8"/>
  <c r="AY49" i="8"/>
  <c r="EB69" i="8"/>
  <c r="GD69" i="8"/>
  <c r="BH69" i="8"/>
  <c r="AY69" i="8"/>
  <c r="FU69" i="8"/>
  <c r="DJ69" i="8"/>
  <c r="GV69" i="8"/>
  <c r="DA69" i="8"/>
  <c r="BZ69" i="8"/>
  <c r="DS69" i="8"/>
  <c r="GM69" i="8"/>
  <c r="ET69" i="8"/>
  <c r="EK69" i="8"/>
  <c r="AP69" i="8"/>
  <c r="BQ69" i="8"/>
  <c r="CI69" i="8"/>
  <c r="AG69" i="8"/>
  <c r="CR69" i="8"/>
  <c r="FL69" i="8"/>
  <c r="FC69" i="8"/>
  <c r="CI54" i="8"/>
  <c r="BZ54" i="8"/>
  <c r="FL54" i="8"/>
  <c r="BQ54" i="8"/>
  <c r="AY54" i="8"/>
  <c r="GM54" i="8"/>
  <c r="DS54" i="8"/>
  <c r="GV54" i="8"/>
  <c r="BH54" i="8"/>
  <c r="EB54" i="8"/>
  <c r="DA54" i="8"/>
  <c r="CR54" i="8"/>
  <c r="EK54" i="8"/>
  <c r="DJ54" i="8"/>
  <c r="FU54" i="8"/>
  <c r="GD54" i="8"/>
  <c r="AP54" i="8"/>
  <c r="FC54" i="8"/>
  <c r="AG54" i="8"/>
  <c r="ET54" i="8"/>
  <c r="S66" i="9"/>
  <c r="AE66" i="9" s="1"/>
  <c r="BG62" i="9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A67" i="3"/>
  <c r="MC67" i="3" s="1"/>
  <c r="LT67" i="3"/>
  <c r="LV67" i="3" s="1"/>
  <c r="LM67" i="3"/>
  <c r="LO67" i="3" s="1"/>
  <c r="LF67" i="3"/>
  <c r="LH67" i="3" s="1"/>
  <c r="LA67" i="3"/>
  <c r="KY67" i="3"/>
  <c r="KR67" i="3"/>
  <c r="KT67" i="3" s="1"/>
  <c r="KK67" i="3"/>
  <c r="KM67" i="3" s="1"/>
  <c r="KD67" i="3"/>
  <c r="KF67" i="3" s="1"/>
  <c r="JW67" i="3"/>
  <c r="JY67" i="3" s="1"/>
  <c r="JP67" i="3"/>
  <c r="JR67" i="3" s="1"/>
  <c r="JI67" i="3"/>
  <c r="JK67" i="3" s="1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I62" i="3"/>
  <c r="IG62" i="3"/>
  <c r="HZ62" i="3"/>
  <c r="IB62" i="3" s="1"/>
  <c r="MH57" i="3"/>
  <c r="MJ57" i="3" s="1"/>
  <c r="MC57" i="3"/>
  <c r="MA57" i="3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W57" i="3"/>
  <c r="JY57" i="3" s="1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J52" i="3"/>
  <c r="MH52" i="3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B52" i="3"/>
  <c r="JD52" i="3" s="1"/>
  <c r="IU52" i="3"/>
  <c r="IW52" i="3" s="1"/>
  <c r="IN52" i="3"/>
  <c r="IP52" i="3" s="1"/>
  <c r="IG52" i="3"/>
  <c r="II52" i="3" s="1"/>
  <c r="IB52" i="3"/>
  <c r="HZ52" i="3"/>
  <c r="MH47" i="3"/>
  <c r="MJ47" i="3" s="1"/>
  <c r="MA47" i="3"/>
  <c r="MC47" i="3" s="1"/>
  <c r="LT47" i="3"/>
  <c r="LV47" i="3" s="1"/>
  <c r="LM47" i="3"/>
  <c r="LO47" i="3" s="1"/>
  <c r="LF47" i="3"/>
  <c r="LH47" i="3" s="1"/>
  <c r="KY47" i="3"/>
  <c r="LA47" i="3" s="1"/>
  <c r="KR47" i="3"/>
  <c r="KT47" i="3" s="1"/>
  <c r="KK47" i="3"/>
  <c r="KM47" i="3" s="1"/>
  <c r="KF47" i="3"/>
  <c r="KD47" i="3"/>
  <c r="JW47" i="3"/>
  <c r="JY47" i="3" s="1"/>
  <c r="JP47" i="3"/>
  <c r="JR47" i="3" s="1"/>
  <c r="JI47" i="3"/>
  <c r="JK47" i="3" s="1"/>
  <c r="JB47" i="3"/>
  <c r="JD47" i="3" s="1"/>
  <c r="IU47" i="3"/>
  <c r="IW47" i="3" s="1"/>
  <c r="IN47" i="3"/>
  <c r="IP47" i="3" s="1"/>
  <c r="IG47" i="3"/>
  <c r="II47" i="3" s="1"/>
  <c r="IB47" i="3"/>
  <c r="HZ47" i="3"/>
  <c r="MJ42" i="3"/>
  <c r="MH42" i="3"/>
  <c r="MA42" i="3"/>
  <c r="MC42" i="3" s="1"/>
  <c r="LT42" i="3"/>
  <c r="LV42" i="3" s="1"/>
  <c r="LM42" i="3"/>
  <c r="LO42" i="3" s="1"/>
  <c r="LF42" i="3"/>
  <c r="LH42" i="3" s="1"/>
  <c r="KY42" i="3"/>
  <c r="LA42" i="3" s="1"/>
  <c r="KR42" i="3"/>
  <c r="KT42" i="3" s="1"/>
  <c r="KK42" i="3"/>
  <c r="KM42" i="3" s="1"/>
  <c r="KF42" i="3"/>
  <c r="KD42" i="3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C67" i="3"/>
  <c r="FA67" i="3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S62" i="3"/>
  <c r="GQ62" i="3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C57" i="3"/>
  <c r="FA57" i="3"/>
  <c r="ET57" i="3"/>
  <c r="EV57" i="3" s="1"/>
  <c r="EM57" i="3"/>
  <c r="EO57" i="3" s="1"/>
  <c r="EF57" i="3"/>
  <c r="EH57" i="3" s="1"/>
  <c r="DY57" i="3"/>
  <c r="EA57" i="3" s="1"/>
  <c r="DR57" i="3"/>
  <c r="DT57" i="3" s="1"/>
  <c r="HS52" i="3"/>
  <c r="HU52" i="3" s="1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A52" i="3"/>
  <c r="FC52" i="3" s="1"/>
  <c r="ET52" i="3"/>
  <c r="EV52" i="3" s="1"/>
  <c r="EM52" i="3"/>
  <c r="EO52" i="3" s="1"/>
  <c r="EF52" i="3"/>
  <c r="EH52" i="3" s="1"/>
  <c r="EA52" i="3"/>
  <c r="DY52" i="3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O47" i="3"/>
  <c r="FQ47" i="3" s="1"/>
  <c r="FH47" i="3"/>
  <c r="FJ47" i="3" s="1"/>
  <c r="FA47" i="3"/>
  <c r="FC47" i="3" s="1"/>
  <c r="ET47" i="3"/>
  <c r="EV47" i="3" s="1"/>
  <c r="EO47" i="3"/>
  <c r="EM47" i="3"/>
  <c r="EF47" i="3"/>
  <c r="EH47" i="3" s="1"/>
  <c r="DY47" i="3"/>
  <c r="EA47" i="3" s="1"/>
  <c r="DR47" i="3"/>
  <c r="DT47" i="3" s="1"/>
  <c r="HS42" i="3"/>
  <c r="HU42" i="3" s="1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K67" i="3"/>
  <c r="DM67" i="3" s="1"/>
  <c r="DD67" i="3"/>
  <c r="DF67" i="3" s="1"/>
  <c r="CW67" i="3"/>
  <c r="CY67" i="3" s="1"/>
  <c r="CP67" i="3"/>
  <c r="CR67" i="3" s="1"/>
  <c r="CK67" i="3"/>
  <c r="CI67" i="3"/>
  <c r="CB67" i="3"/>
  <c r="CD67" i="3" s="1"/>
  <c r="BU67" i="3"/>
  <c r="BW67" i="3" s="1"/>
  <c r="BN67" i="3"/>
  <c r="BP67" i="3" s="1"/>
  <c r="DK62" i="3"/>
  <c r="DM62" i="3" s="1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K52" i="3"/>
  <c r="DM52" i="3" s="1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K47" i="3"/>
  <c r="DM47" i="3" s="1"/>
  <c r="DD47" i="3"/>
  <c r="DF47" i="3" s="1"/>
  <c r="CW47" i="3"/>
  <c r="CY47" i="3" s="1"/>
  <c r="CP47" i="3"/>
  <c r="CR47" i="3" s="1"/>
  <c r="CK47" i="3"/>
  <c r="CI47" i="3"/>
  <c r="CB47" i="3"/>
  <c r="CD47" i="3" s="1"/>
  <c r="BU47" i="3"/>
  <c r="BW47" i="3" s="1"/>
  <c r="BN47" i="3"/>
  <c r="BP47" i="3" s="1"/>
  <c r="DM42" i="3"/>
  <c r="DK42" i="3"/>
  <c r="DD42" i="3"/>
  <c r="DF42" i="3" s="1"/>
  <c r="CY42" i="3"/>
  <c r="CW42" i="3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G67" i="3"/>
  <c r="BI67" i="3" s="1"/>
  <c r="BB67" i="3"/>
  <c r="AZ67" i="3"/>
  <c r="AS67" i="3"/>
  <c r="AU67" i="3" s="1"/>
  <c r="AL67" i="3"/>
  <c r="AN67" i="3" s="1"/>
  <c r="BI62" i="3"/>
  <c r="BG62" i="3"/>
  <c r="AZ62" i="3"/>
  <c r="BB62" i="3" s="1"/>
  <c r="AS62" i="3"/>
  <c r="AU62" i="3" s="1"/>
  <c r="AN62" i="3"/>
  <c r="AL62" i="3"/>
  <c r="BG57" i="3"/>
  <c r="BI57" i="3" s="1"/>
  <c r="AZ57" i="3"/>
  <c r="BB57" i="3" s="1"/>
  <c r="AU57" i="3"/>
  <c r="AS57" i="3"/>
  <c r="AL57" i="3"/>
  <c r="AN57" i="3" s="1"/>
  <c r="BG52" i="3"/>
  <c r="BI52" i="3" s="1"/>
  <c r="BB52" i="3"/>
  <c r="AZ52" i="3"/>
  <c r="AS52" i="3"/>
  <c r="AU52" i="3" s="1"/>
  <c r="AL52" i="3"/>
  <c r="AN52" i="3" s="1"/>
  <c r="BI47" i="3"/>
  <c r="BG47" i="3"/>
  <c r="AZ47" i="3"/>
  <c r="BB47" i="3" s="1"/>
  <c r="AS47" i="3"/>
  <c r="AU47" i="3" s="1"/>
  <c r="AN47" i="3"/>
  <c r="AL47" i="3"/>
  <c r="BG42" i="3"/>
  <c r="BI42" i="3" s="1"/>
  <c r="AZ42" i="3"/>
  <c r="BB42" i="3" s="1"/>
  <c r="AU42" i="3"/>
  <c r="AS42" i="3"/>
  <c r="AL42" i="3"/>
  <c r="AN42" i="3" s="1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E67" i="3"/>
  <c r="AG67" i="3" s="1"/>
  <c r="AG62" i="3"/>
  <c r="AE62" i="3"/>
  <c r="AE57" i="3"/>
  <c r="AG57" i="3" s="1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66" i="9" l="1"/>
  <c r="BG46" i="9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X67" i="3"/>
  <c r="Z67" i="3" s="1"/>
  <c r="X62" i="3"/>
  <c r="Z62" i="3" s="1"/>
  <c r="X57" i="3"/>
  <c r="Z57" i="3" s="1"/>
  <c r="X54" i="3"/>
  <c r="X52" i="3"/>
  <c r="Z52" i="3" s="1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X49" i="3" s="1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J62" i="3"/>
  <c r="L62" i="3" s="1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63" i="3" l="1"/>
  <c r="S59" i="3"/>
  <c r="L69" i="3"/>
  <c r="S58" i="3"/>
  <c r="S69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<sst xmlns="http://schemas.openxmlformats.org/spreadsheetml/2006/main" count="3917" uniqueCount="218">
  <si>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</si>
  <si>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</si>
  <si>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</si>
  <si>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</si>
  <si>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</si>
  <si>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</si>
  <si>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</si>
  <si>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</si>
  <si>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</si>
  <si>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</si>
  <si>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</si>
  <si>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</si>
  <si>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</si>
  <si>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</si>
  <si>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</si>
  <si>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</si>
  <si>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</si>
  <si>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</si>
  <si>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</si>
  <si>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</si>
  <si>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</si>
  <si>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</si>
  <si>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</si>
  <si>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</si>
  <si>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</si>
  <si>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</si>
  <si>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</si>
  <si>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</si>
  <si>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</si>
  <si>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</si>
  <si>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</si>
  <si>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</si>
  <si>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</si>
  <si>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</si>
  <si>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</si>
  <si>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</si>
  <si>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</si>
  <si>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</si>
  <si>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</si>
  <si>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</si>
  <si>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</si>
  <si>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</si>
  <si>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</si>
  <si>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</si>
  <si>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</si>
  <si>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</si>
  <si>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</si>
  <si>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</si>
  <si>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</si>
  <si>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</si>
  <si>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</si>
  <si>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</si>
  <si>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</si>
  <si>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</si>
  <si>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</si>
  <si>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</si>
  <si>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</si>
  <si>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</si>
  <si>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</si>
  <si>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</si>
  <si>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</si>
  <si>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</si>
  <si>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</si>
  <si>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</si>
  <si>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</si>
  <si>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</si>
  <si>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</si>
  <si>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</si>
  <si>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</si>
  <si>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</si>
  <si>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</si>
  <si>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</si>
  <si>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</si>
  <si>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</si>
  <si>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</si>
  <si>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</si>
  <si>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</si>
  <si>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</si>
  <si>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</si>
  <si>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</si>
  <si>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</si>
  <si>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</si>
  <si>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</si>
  <si>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</si>
  <si>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</si>
  <si>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</si>
  <si>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</si>
  <si>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</si>
  <si>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</si>
  <si>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</si>
  <si>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</si>
  <si>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</si>
  <si>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</si>
  <si>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</si>
  <si>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</si>
  <si>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</si>
  <si>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</si>
  <si>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</si>
  <si>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</si>
  <si>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</si>
  <si>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</si>
  <si>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</si>
  <si>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</si>
  <si>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</si>
  <si>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</si>
  <si>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</si>
  <si>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</si>
  <si>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</si>
  <si>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</si>
  <si>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</si>
  <si>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</si>
  <si>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</si>
  <si>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</si>
  <si>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</si>
  <si>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</si>
  <si>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</si>
  <si>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</si>
  <si>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</si>
  <si>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</si>
  <si>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</si>
  <si>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</si>
  <si>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</si>
  <si>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</si>
  <si>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</si>
  <si>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</si>
  <si>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</si>
  <si>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</si>
  <si>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</si>
  <si>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</si>
  <si>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</si>
  <si>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</si>
  <si>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</si>
  <si>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</si>
  <si>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</si>
  <si>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</si>
  <si>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</si>
  <si>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</si>
  <si>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</si>
  <si>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</si>
  <si>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</si>
  <si>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</si>
  <si>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</si>
  <si>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</si>
  <si>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</si>
  <si>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</si>
  <si>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</si>
  <si>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</si>
  <si>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</si>
  <si>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</si>
  <si>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</si>
  <si>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</si>
  <si>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</si>
  <si>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</si>
  <si>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</si>
  <si>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</si>
  <si>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</si>
  <si>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</si>
  <si>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</si>
  <si>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</si>
  <si>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</si>
  <si>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</si>
  <si>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</si>
  <si>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</si>
  <si>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</si>
  <si>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</si>
  <si>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</si>
  <si>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</si>
  <si>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</si>
  <si>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</si>
  <si>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</si>
  <si>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</si>
  <si>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</si>
  <si>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</si>
  <si>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</si>
  <si>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</si>
  <si>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</si>
  <si>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</si>
  <si>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</si>
  <si>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</si>
  <si>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</si>
  <si>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</si>
  <si>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</si>
  <si>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</si>
  <si>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</si>
  <si>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</si>
  <si>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</si>
  <si>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</si>
  <si>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</si>
  <si>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</si>
  <si>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</si>
  <si>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</si>
  <si>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</si>
  <si>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</si>
  <si>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</si>
  <si>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</si>
  <si>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</si>
  <si>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</si>
  <si>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</si>
  <si>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</si>
  <si>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</si>
  <si>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</si>
  <si>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</si>
  <si>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</si>
  <si>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</si>
  <si>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</si>
  <si>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</si>
  <si>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</si>
  <si>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</si>
  <si>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西彼杵郡長与町</t>
  </si>
  <si>
    <t>西彼杵郡時津町</t>
  </si>
  <si>
    <t>東彼杵郡東彼杵町</t>
  </si>
  <si>
    <t>東彼杵郡川棚町</t>
  </si>
  <si>
    <t>東彼杵郡波佐見町</t>
  </si>
  <si>
    <t>北松浦郡小値賀町</t>
  </si>
  <si>
    <t>北松浦郡佐々町</t>
  </si>
  <si>
    <t>南松浦郡新上五島町</t>
  </si>
  <si>
    <t>長崎県</t>
    <rPh sb="0" eb="3">
      <t>ナガサキケン</t>
    </rPh>
    <phoneticPr fontId="2"/>
  </si>
  <si>
    <t>長崎県</t>
    <rPh sb="0" eb="2">
      <t>ナガサキ</t>
    </rPh>
    <rPh sb="2" eb="3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</si>
</sst>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  <xf numFmtId="0" fontId="0" fillId="0" borderId="10" xfId="0" applyBorder="1" applyAlignment="1">
      <alignment horizontal="left" vertical="center"/>
    </xf>
    <xf numFmtId="0" fontId="17" fillId="0" borderId="11" xfId="0" applyFont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V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GH36" sqref="GH36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0" width="10.625" hidden="1" customWidth="1"/>
    <col min="21" max="21" width="6.625" hidden="1" customWidth="1"/>
    <col min="22" max="22" width="10.625" hidden="1" customWidth="1"/>
    <col min="23" max="23" width="6.625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29" width="10.625" hidden="1" customWidth="1"/>
    <col min="30" max="30" width="6.625" hidden="1" customWidth="1"/>
    <col min="31" max="31" width="10.625" hidden="1" customWidth="1"/>
    <col min="32" max="32" width="6.625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38" width="10.625" hidden="1" customWidth="1"/>
    <col min="39" max="39" width="6.625" hidden="1" customWidth="1"/>
    <col min="40" max="40" width="10.625" hidden="1" customWidth="1"/>
    <col min="41" max="41" width="6.625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47" width="10.625" hidden="1" customWidth="1"/>
    <col min="48" max="48" width="6.625" hidden="1" customWidth="1"/>
    <col min="49" max="49" width="10.625" hidden="1" customWidth="1"/>
    <col min="50" max="50" width="6.625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6" width="10.625" hidden="1" customWidth="1"/>
    <col min="57" max="57" width="6.625" hidden="1" customWidth="1"/>
    <col min="58" max="58" width="10.625" hidden="1" customWidth="1"/>
    <col min="59" max="59" width="6.625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5" width="10.625" hidden="1" customWidth="1"/>
    <col min="66" max="66" width="6.625" hidden="1" customWidth="1"/>
    <col min="67" max="67" width="10.625" hidden="1" customWidth="1"/>
    <col min="68" max="68" width="6.625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hidden="1" customWidth="1"/>
    <col min="76" max="76" width="10.625" hidden="1" customWidth="1"/>
    <col min="77" max="77" width="6.625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3" width="10.625" hidden="1" customWidth="1"/>
    <col min="84" max="84" width="6.625" hidden="1" customWidth="1"/>
    <col min="85" max="85" width="10.625" hidden="1" customWidth="1"/>
    <col min="86" max="86" width="6.625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2" width="10.625" hidden="1" customWidth="1"/>
    <col min="93" max="93" width="6.625" hidden="1" customWidth="1"/>
    <col min="94" max="94" width="10.625" hidden="1" customWidth="1"/>
    <col min="95" max="95" width="6.625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1" width="10.625" hidden="1" customWidth="1"/>
    <col min="102" max="102" width="6.625" hidden="1" customWidth="1"/>
    <col min="103" max="103" width="10.625" hidden="1" customWidth="1"/>
    <col min="104" max="104" width="6.625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0" width="10.625" hidden="1" customWidth="1"/>
    <col min="111" max="111" width="6.625" hidden="1" customWidth="1"/>
    <col min="112" max="112" width="10.625" hidden="1" customWidth="1"/>
    <col min="113" max="113" width="6.625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19" width="10.625" hidden="1" customWidth="1"/>
    <col min="120" max="120" width="6.625" hidden="1" customWidth="1"/>
    <col min="121" max="121" width="10.625" hidden="1" customWidth="1"/>
    <col min="122" max="122" width="6.625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28" width="10.625" hidden="1" customWidth="1"/>
    <col min="129" max="129" width="6.625" hidden="1" customWidth="1"/>
    <col min="130" max="130" width="10.625" hidden="1" customWidth="1"/>
    <col min="131" max="131" width="6.625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hidden="1" customWidth="1"/>
    <col min="139" max="139" width="10.625" hidden="1" customWidth="1"/>
    <col min="140" max="140" width="6.625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6" width="10.625" hidden="1" customWidth="1"/>
    <col min="147" max="147" width="6.625" hidden="1" customWidth="1"/>
    <col min="148" max="148" width="10.625" hidden="1" customWidth="1"/>
    <col min="149" max="149" width="6.625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5" width="10.625" hidden="1" customWidth="1"/>
    <col min="156" max="156" width="6.625" hidden="1" customWidth="1"/>
    <col min="157" max="157" width="10.625" hidden="1" customWidth="1"/>
    <col min="158" max="158" width="6.625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4" width="10.625" hidden="1" customWidth="1"/>
    <col min="165" max="165" width="6.625" hidden="1" customWidth="1"/>
    <col min="166" max="166" width="10.625" hidden="1" customWidth="1"/>
    <col min="167" max="167" width="6.625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3" width="10.625" hidden="1" customWidth="1"/>
    <col min="174" max="174" width="6.625" hidden="1" customWidth="1"/>
    <col min="175" max="175" width="10.625" hidden="1" customWidth="1"/>
    <col min="176" max="176" width="6.625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2" width="10.625" hidden="1" customWidth="1"/>
    <col min="183" max="183" width="6.625" hidden="1" customWidth="1"/>
    <col min="184" max="184" width="10.625" hidden="1" customWidth="1"/>
    <col min="185" max="185" width="6.625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1" width="10.625" hidden="1" customWidth="1"/>
    <col min="192" max="192" width="6.625" hidden="1" customWidth="1"/>
    <col min="193" max="193" width="10.625" hidden="1" customWidth="1"/>
    <col min="194" max="194" width="6.625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hidden="1" customWidth="1"/>
    <col min="202" max="202" width="10.625" hidden="1" customWidth="1"/>
    <col min="203" max="203" width="6.625" hidden="1" customWidth="1"/>
    <col min="204" max="205" width="6.625" customWidth="1"/>
  </cols>
  <sheetData>
    <row r="6" spans="1:205" ht="14.25" thickBot="1" x14ac:dyDescent="0.2"/>
    <row r="7" spans="1:205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216</v>
      </c>
      <c r="J7" s="34" t="s">
        <v>81</v>
      </c>
      <c r="K7" s="7"/>
      <c r="L7" s="7"/>
      <c r="M7" s="7"/>
      <c r="N7" s="7"/>
      <c r="O7" s="7"/>
      <c r="P7" s="8"/>
      <c r="R7" s="63" t="s">
        <v>195</v>
      </c>
      <c r="S7" s="34" t="s">
        <v>174</v>
      </c>
      <c r="T7" s="7"/>
      <c r="U7" s="7"/>
      <c r="V7" s="7"/>
      <c r="W7" s="7"/>
      <c r="X7" s="7"/>
      <c r="Y7" s="8"/>
      <c r="AA7" s="63" t="s">
        <v>196</v>
      </c>
      <c r="AB7" s="34" t="s">
        <v>175</v>
      </c>
      <c r="AC7" s="7"/>
      <c r="AD7" s="7"/>
      <c r="AE7" s="7"/>
      <c r="AF7" s="7"/>
      <c r="AG7" s="7"/>
      <c r="AH7" s="8"/>
      <c r="AJ7" s="63" t="s">
        <v>197</v>
      </c>
      <c r="AK7" s="34" t="s">
        <v>176</v>
      </c>
      <c r="AL7" s="7"/>
      <c r="AM7" s="7"/>
      <c r="AN7" s="7"/>
      <c r="AO7" s="7"/>
      <c r="AP7" s="7"/>
      <c r="AQ7" s="8"/>
      <c r="AS7" s="63" t="s">
        <v>198</v>
      </c>
      <c r="AT7" s="34" t="s">
        <v>177</v>
      </c>
      <c r="AU7" s="7"/>
      <c r="AV7" s="7"/>
      <c r="AW7" s="7"/>
      <c r="AX7" s="7"/>
      <c r="AY7" s="7"/>
      <c r="AZ7" s="8"/>
      <c r="BB7" s="63" t="s">
        <v>199</v>
      </c>
      <c r="BC7" s="34" t="s">
        <v>178</v>
      </c>
      <c r="BD7" s="7"/>
      <c r="BE7" s="7"/>
      <c r="BF7" s="7"/>
      <c r="BG7" s="7"/>
      <c r="BH7" s="7"/>
      <c r="BI7" s="8"/>
      <c r="BK7" s="63" t="s">
        <v>200</v>
      </c>
      <c r="BL7" s="34" t="s">
        <v>179</v>
      </c>
      <c r="BM7" s="7"/>
      <c r="BN7" s="7"/>
      <c r="BO7" s="7"/>
      <c r="BP7" s="7"/>
      <c r="BQ7" s="7"/>
      <c r="BR7" s="8"/>
      <c r="BT7" s="63" t="s">
        <v>201</v>
      </c>
      <c r="BU7" s="34" t="s">
        <v>180</v>
      </c>
      <c r="BV7" s="7"/>
      <c r="BW7" s="7"/>
      <c r="BX7" s="7"/>
      <c r="BY7" s="7"/>
      <c r="BZ7" s="7"/>
      <c r="CA7" s="8"/>
      <c r="CC7" s="63" t="s">
        <v>202</v>
      </c>
      <c r="CD7" s="34" t="s">
        <v>181</v>
      </c>
      <c r="CE7" s="7"/>
      <c r="CF7" s="7"/>
      <c r="CG7" s="7"/>
      <c r="CH7" s="7"/>
      <c r="CI7" s="7"/>
      <c r="CJ7" s="8"/>
      <c r="CL7" s="63" t="s">
        <v>203</v>
      </c>
      <c r="CM7" s="34" t="s">
        <v>182</v>
      </c>
      <c r="CN7" s="7"/>
      <c r="CO7" s="7"/>
      <c r="CP7" s="7"/>
      <c r="CQ7" s="7"/>
      <c r="CR7" s="7"/>
      <c r="CS7" s="8"/>
      <c r="CU7" s="63" t="s">
        <v>204</v>
      </c>
      <c r="CV7" s="34" t="s">
        <v>183</v>
      </c>
      <c r="CW7" s="7"/>
      <c r="CX7" s="7"/>
      <c r="CY7" s="7"/>
      <c r="CZ7" s="7"/>
      <c r="DA7" s="7"/>
      <c r="DB7" s="8"/>
      <c r="DD7" s="63" t="s">
        <v>205</v>
      </c>
      <c r="DE7" s="34" t="s">
        <v>184</v>
      </c>
      <c r="DF7" s="7"/>
      <c r="DG7" s="7"/>
      <c r="DH7" s="7"/>
      <c r="DI7" s="7"/>
      <c r="DJ7" s="7"/>
      <c r="DK7" s="8"/>
      <c r="DM7" s="63" t="s">
        <v>206</v>
      </c>
      <c r="DN7" s="34" t="s">
        <v>185</v>
      </c>
      <c r="DO7" s="7"/>
      <c r="DP7" s="7"/>
      <c r="DQ7" s="7"/>
      <c r="DR7" s="7"/>
      <c r="DS7" s="7"/>
      <c r="DT7" s="8"/>
      <c r="DV7" s="63" t="s">
        <v>207</v>
      </c>
      <c r="DW7" s="34" t="s">
        <v>186</v>
      </c>
      <c r="DX7" s="7"/>
      <c r="DY7" s="7"/>
      <c r="DZ7" s="7"/>
      <c r="EA7" s="7"/>
      <c r="EB7" s="7"/>
      <c r="EC7" s="8"/>
      <c r="EE7" s="63" t="s">
        <v>208</v>
      </c>
      <c r="EF7" s="34" t="s">
        <v>187</v>
      </c>
      <c r="EG7" s="7"/>
      <c r="EH7" s="7"/>
      <c r="EI7" s="7"/>
      <c r="EJ7" s="7"/>
      <c r="EK7" s="7"/>
      <c r="EL7" s="8"/>
      <c r="EN7" s="63" t="s">
        <v>209</v>
      </c>
      <c r="EO7" s="34" t="s">
        <v>188</v>
      </c>
      <c r="EP7" s="7"/>
      <c r="EQ7" s="7"/>
      <c r="ER7" s="7"/>
      <c r="ES7" s="7"/>
      <c r="ET7" s="7"/>
      <c r="EU7" s="8"/>
      <c r="EW7" s="63" t="s">
        <v>210</v>
      </c>
      <c r="EX7" s="34" t="s">
        <v>189</v>
      </c>
      <c r="EY7" s="7"/>
      <c r="EZ7" s="7"/>
      <c r="FA7" s="7"/>
      <c r="FB7" s="7"/>
      <c r="FC7" s="7"/>
      <c r="FD7" s="8"/>
      <c r="FF7" s="63" t="s">
        <v>211</v>
      </c>
      <c r="FG7" s="34" t="s">
        <v>190</v>
      </c>
      <c r="FH7" s="7"/>
      <c r="FI7" s="7"/>
      <c r="FJ7" s="7"/>
      <c r="FK7" s="7"/>
      <c r="FL7" s="7"/>
      <c r="FM7" s="8"/>
      <c r="FO7" s="63" t="s">
        <v>212</v>
      </c>
      <c r="FP7" s="34" t="s">
        <v>191</v>
      </c>
      <c r="FQ7" s="7"/>
      <c r="FR7" s="7"/>
      <c r="FS7" s="7"/>
      <c r="FT7" s="7"/>
      <c r="FU7" s="7"/>
      <c r="FV7" s="8"/>
      <c r="FX7" s="63" t="s">
        <v>213</v>
      </c>
      <c r="FY7" s="34" t="s">
        <v>192</v>
      </c>
      <c r="FZ7" s="7"/>
      <c r="GA7" s="7"/>
      <c r="GB7" s="7"/>
      <c r="GC7" s="7"/>
      <c r="GD7" s="7"/>
      <c r="GE7" s="8"/>
      <c r="GG7" s="63" t="s">
        <v>214</v>
      </c>
      <c r="GH7" s="34" t="s">
        <v>193</v>
      </c>
      <c r="GI7" s="7"/>
      <c r="GJ7" s="7"/>
      <c r="GK7" s="7"/>
      <c r="GL7" s="7"/>
      <c r="GM7" s="7"/>
      <c r="GN7" s="8"/>
      <c r="GP7" s="63" t="s">
        <v>215</v>
      </c>
      <c r="GQ7" s="34" t="s">
        <v>194</v>
      </c>
      <c r="GR7" s="7"/>
      <c r="GS7" s="7"/>
      <c r="GT7" s="7"/>
      <c r="GU7" s="7"/>
      <c r="GV7" s="7"/>
      <c r="GW7" s="8"/>
    </row>
    <row r="8" spans="1:205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171</v>
      </c>
      <c r="M8" s="3" t="s">
        <v>33</v>
      </c>
      <c r="N8" s="3" t="s">
        <v>172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171</v>
      </c>
      <c r="V8" s="3" t="s">
        <v>33</v>
      </c>
      <c r="W8" s="3" t="s">
        <v>172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171</v>
      </c>
      <c r="AE8" s="3" t="s">
        <v>33</v>
      </c>
      <c r="AF8" s="3" t="s">
        <v>172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171</v>
      </c>
      <c r="AN8" s="3" t="s">
        <v>33</v>
      </c>
      <c r="AO8" s="3" t="s">
        <v>172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171</v>
      </c>
      <c r="AW8" s="3" t="s">
        <v>33</v>
      </c>
      <c r="AX8" s="3" t="s">
        <v>172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171</v>
      </c>
      <c r="BF8" s="3" t="s">
        <v>33</v>
      </c>
      <c r="BG8" s="3" t="s">
        <v>172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171</v>
      </c>
      <c r="BO8" s="3" t="s">
        <v>33</v>
      </c>
      <c r="BP8" s="3" t="s">
        <v>172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171</v>
      </c>
      <c r="BX8" s="3" t="s">
        <v>33</v>
      </c>
      <c r="BY8" s="3" t="s">
        <v>172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171</v>
      </c>
      <c r="CG8" s="3" t="s">
        <v>33</v>
      </c>
      <c r="CH8" s="3" t="s">
        <v>172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171</v>
      </c>
      <c r="CP8" s="3" t="s">
        <v>33</v>
      </c>
      <c r="CQ8" s="3" t="s">
        <v>172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171</v>
      </c>
      <c r="CY8" s="3" t="s">
        <v>33</v>
      </c>
      <c r="CZ8" s="3" t="s">
        <v>172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171</v>
      </c>
      <c r="DH8" s="3" t="s">
        <v>33</v>
      </c>
      <c r="DI8" s="3" t="s">
        <v>172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171</v>
      </c>
      <c r="DQ8" s="3" t="s">
        <v>33</v>
      </c>
      <c r="DR8" s="3" t="s">
        <v>172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171</v>
      </c>
      <c r="DZ8" s="3" t="s">
        <v>33</v>
      </c>
      <c r="EA8" s="3" t="s">
        <v>172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171</v>
      </c>
      <c r="EI8" s="3" t="s">
        <v>33</v>
      </c>
      <c r="EJ8" s="3" t="s">
        <v>172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171</v>
      </c>
      <c r="ER8" s="3" t="s">
        <v>33</v>
      </c>
      <c r="ES8" s="3" t="s">
        <v>172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171</v>
      </c>
      <c r="FA8" s="3" t="s">
        <v>33</v>
      </c>
      <c r="FB8" s="3" t="s">
        <v>172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171</v>
      </c>
      <c r="FJ8" s="3" t="s">
        <v>33</v>
      </c>
      <c r="FK8" s="3" t="s">
        <v>172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171</v>
      </c>
      <c r="FS8" s="3" t="s">
        <v>33</v>
      </c>
      <c r="FT8" s="3" t="s">
        <v>172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171</v>
      </c>
      <c r="GB8" s="3" t="s">
        <v>33</v>
      </c>
      <c r="GC8" s="3" t="s">
        <v>172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171</v>
      </c>
      <c r="GK8" s="3" t="s">
        <v>33</v>
      </c>
      <c r="GL8" s="3" t="s">
        <v>172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171</v>
      </c>
      <c r="GT8" s="3" t="s">
        <v>33</v>
      </c>
      <c r="GU8" s="3" t="s">
        <v>172</v>
      </c>
      <c r="GV8" s="3" t="s">
        <v>29</v>
      </c>
      <c r="GW8" s="3" t="s">
        <v>34</v>
      </c>
    </row>
    <row r="9" spans="1:205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37292</v>
      </c>
      <c r="J9" s="5">
        <v>99.989999999999981</v>
      </c>
      <c r="K9" s="21">
        <v>24383</v>
      </c>
      <c r="L9" s="5">
        <v>99.990000000000023</v>
      </c>
      <c r="M9" s="21">
        <v>12749</v>
      </c>
      <c r="N9" s="5">
        <v>99.97999999999999</v>
      </c>
      <c r="O9" s="26">
        <f t="shared" ref="O9:O24" si="0">+K9/I9</f>
        <v>0.65383996567628444</v>
      </c>
      <c r="P9" s="26">
        <f t="shared" ref="P9:P24" si="1">+M9/I9</f>
        <v>0.34186956988093964</v>
      </c>
      <c r="Q9" s="18"/>
      <c r="R9" s="14">
        <v>10837</v>
      </c>
      <c r="S9" s="5">
        <v>99.99</v>
      </c>
      <c r="T9" s="21">
        <v>6391</v>
      </c>
      <c r="U9" s="5">
        <v>100</v>
      </c>
      <c r="V9" s="21">
        <v>4401</v>
      </c>
      <c r="W9" s="5">
        <v>100.00000000000001</v>
      </c>
      <c r="X9" s="26">
        <f t="shared" ref="X9:X24" si="2">+T9/R9</f>
        <v>0.58973885761742184</v>
      </c>
      <c r="Y9" s="26">
        <f t="shared" ref="Y9:Y24" si="3">+V9/R9</f>
        <v>0.40610870167020391</v>
      </c>
      <c r="Z9" s="18"/>
      <c r="AA9" s="14">
        <v>6200</v>
      </c>
      <c r="AB9" s="5">
        <v>99.97999999999999</v>
      </c>
      <c r="AC9" s="21">
        <v>3664</v>
      </c>
      <c r="AD9" s="5">
        <v>100.00000000000001</v>
      </c>
      <c r="AE9" s="21">
        <v>2514</v>
      </c>
      <c r="AF9" s="5">
        <v>100.01</v>
      </c>
      <c r="AG9" s="26">
        <f t="shared" ref="AG9:AG24" si="4">+AC9/AA9</f>
        <v>0.59096774193548385</v>
      </c>
      <c r="AH9" s="26">
        <f t="shared" ref="AH9:AH24" si="5">+AE9/AA9</f>
        <v>0.40548387096774191</v>
      </c>
      <c r="AI9" s="18"/>
      <c r="AJ9" s="14">
        <v>1643</v>
      </c>
      <c r="AK9" s="5">
        <v>100.02</v>
      </c>
      <c r="AL9" s="21">
        <v>1207</v>
      </c>
      <c r="AM9" s="5">
        <v>100</v>
      </c>
      <c r="AN9" s="21">
        <v>430</v>
      </c>
      <c r="AO9" s="5">
        <v>99.99</v>
      </c>
      <c r="AP9" s="26">
        <f t="shared" ref="AP9:AP24" si="6">+AL9/AJ9</f>
        <v>0.73463177115033473</v>
      </c>
      <c r="AQ9" s="26">
        <f t="shared" ref="AQ9:AQ24" si="7">+AN9/AJ9</f>
        <v>0.26171637248934876</v>
      </c>
      <c r="AR9" s="18"/>
      <c r="AS9" s="14">
        <v>3429</v>
      </c>
      <c r="AT9" s="5">
        <v>100.01</v>
      </c>
      <c r="AU9" s="21">
        <v>2161</v>
      </c>
      <c r="AV9" s="5">
        <v>100.00000000000001</v>
      </c>
      <c r="AW9" s="21">
        <v>1253</v>
      </c>
      <c r="AX9" s="5">
        <v>100.00999999999999</v>
      </c>
      <c r="AY9" s="26">
        <f t="shared" ref="AY9:AY24" si="8">+AU9/AS9</f>
        <v>0.6302128900554097</v>
      </c>
      <c r="AZ9" s="26">
        <f t="shared" ref="AZ9:AZ24" si="9">+AW9/AS9</f>
        <v>0.36541265675123941</v>
      </c>
      <c r="BA9" s="18"/>
      <c r="BB9" s="14">
        <v>1932</v>
      </c>
      <c r="BC9" s="5">
        <v>99.999999999999986</v>
      </c>
      <c r="BD9" s="21">
        <v>1225</v>
      </c>
      <c r="BE9" s="5">
        <v>99.99</v>
      </c>
      <c r="BF9" s="21">
        <v>696</v>
      </c>
      <c r="BG9" s="5">
        <v>99.999999999999986</v>
      </c>
      <c r="BH9" s="26">
        <f t="shared" ref="BH9:BH24" si="10">+BD9/BB9</f>
        <v>0.63405797101449279</v>
      </c>
      <c r="BI9" s="26">
        <f t="shared" ref="BI9:BI24" si="11">+BF9/BB9</f>
        <v>0.36024844720496896</v>
      </c>
      <c r="BJ9" s="18"/>
      <c r="BK9" s="14">
        <v>1097</v>
      </c>
      <c r="BL9" s="5">
        <v>99.990000000000009</v>
      </c>
      <c r="BM9" s="21">
        <v>845</v>
      </c>
      <c r="BN9" s="5">
        <v>100.00999999999999</v>
      </c>
      <c r="BO9" s="21">
        <v>249</v>
      </c>
      <c r="BP9" s="5">
        <v>100.00000000000001</v>
      </c>
      <c r="BQ9" s="26">
        <f t="shared" ref="BQ9:BQ24" si="12">+BM9/BK9</f>
        <v>0.77028258887876022</v>
      </c>
      <c r="BR9" s="26">
        <f t="shared" ref="BR9:BR24" si="13">+BO9/BK9</f>
        <v>0.22698268003646307</v>
      </c>
      <c r="BS9" s="18"/>
      <c r="BT9" s="14">
        <v>610</v>
      </c>
      <c r="BU9" s="5">
        <v>99.990000000000009</v>
      </c>
      <c r="BV9" s="21">
        <v>421</v>
      </c>
      <c r="BW9" s="5">
        <v>100.02000000000002</v>
      </c>
      <c r="BX9" s="21">
        <v>189</v>
      </c>
      <c r="BY9" s="5">
        <v>100.02000000000002</v>
      </c>
      <c r="BZ9" s="26">
        <f t="shared" ref="BZ9:BZ24" si="14">+BV9/BT9</f>
        <v>0.69016393442622948</v>
      </c>
      <c r="CA9" s="26">
        <f t="shared" ref="CA9:CA24" si="15">+BX9/BT9</f>
        <v>0.30983606557377047</v>
      </c>
      <c r="CB9" s="18"/>
      <c r="CC9" s="14">
        <v>1294</v>
      </c>
      <c r="CD9" s="5">
        <v>100.00000000000001</v>
      </c>
      <c r="CE9" s="21">
        <v>931</v>
      </c>
      <c r="CF9" s="5">
        <v>100.00000000000001</v>
      </c>
      <c r="CG9" s="21">
        <v>356</v>
      </c>
      <c r="CH9" s="5">
        <v>99.990000000000023</v>
      </c>
      <c r="CI9" s="26">
        <f t="shared" ref="CI9:CI24" si="16">+CE9/CC9</f>
        <v>0.71947449768160743</v>
      </c>
      <c r="CJ9" s="26">
        <f t="shared" ref="CJ9:CJ24" si="17">+CG9/CC9</f>
        <v>0.27511591962905718</v>
      </c>
      <c r="CK9" s="18"/>
      <c r="CL9" s="14">
        <v>980</v>
      </c>
      <c r="CM9" s="5">
        <v>100.00000000000001</v>
      </c>
      <c r="CN9" s="21">
        <v>681</v>
      </c>
      <c r="CO9" s="5">
        <v>100.02000000000001</v>
      </c>
      <c r="CP9" s="21">
        <v>294</v>
      </c>
      <c r="CQ9" s="5">
        <v>99.980000000000018</v>
      </c>
      <c r="CR9" s="26">
        <f t="shared" ref="CR9:CR24" si="18">+CN9/CL9</f>
        <v>0.69489795918367347</v>
      </c>
      <c r="CS9" s="26">
        <f t="shared" ref="CS9:CS24" si="19">+CP9/CL9</f>
        <v>0.3</v>
      </c>
      <c r="CT9" s="18"/>
      <c r="CU9" s="14">
        <v>1571</v>
      </c>
      <c r="CV9" s="5">
        <v>100.00999999999999</v>
      </c>
      <c r="CW9" s="21">
        <v>1220</v>
      </c>
      <c r="CX9" s="5">
        <v>99.990000000000009</v>
      </c>
      <c r="CY9" s="21">
        <v>341</v>
      </c>
      <c r="CZ9" s="5">
        <v>100.03</v>
      </c>
      <c r="DA9" s="26">
        <f t="shared" ref="DA9:DA24" si="20">+CW9/CU9</f>
        <v>0.77657542966263526</v>
      </c>
      <c r="DB9" s="26">
        <f t="shared" ref="DB9:DB24" si="21">+CY9/CU9</f>
        <v>0.21705919796308085</v>
      </c>
      <c r="DC9" s="18"/>
      <c r="DD9" s="14">
        <v>667</v>
      </c>
      <c r="DE9" s="5">
        <v>100.00999999999998</v>
      </c>
      <c r="DF9" s="21">
        <v>459</v>
      </c>
      <c r="DG9" s="5">
        <v>100.00000000000001</v>
      </c>
      <c r="DH9" s="21">
        <v>204</v>
      </c>
      <c r="DI9" s="5">
        <v>99.98</v>
      </c>
      <c r="DJ9" s="26">
        <f t="shared" ref="DJ9:DJ24" si="22">+DF9/DD9</f>
        <v>0.68815592203898046</v>
      </c>
      <c r="DK9" s="26">
        <f t="shared" ref="DK9:DK24" si="23">+DH9/DD9</f>
        <v>0.30584707646176912</v>
      </c>
      <c r="DL9" s="18"/>
      <c r="DM9" s="14">
        <v>1306</v>
      </c>
      <c r="DN9" s="5">
        <v>99.99</v>
      </c>
      <c r="DO9" s="21">
        <v>993</v>
      </c>
      <c r="DP9" s="5">
        <v>100</v>
      </c>
      <c r="DQ9" s="21">
        <v>310</v>
      </c>
      <c r="DR9" s="5">
        <v>100.01</v>
      </c>
      <c r="DS9" s="26">
        <f t="shared" ref="DS9:DS24" si="24">+DO9/DM9</f>
        <v>0.76033690658499231</v>
      </c>
      <c r="DT9" s="26">
        <f t="shared" ref="DT9:DT24" si="25">+DQ9/DM9</f>
        <v>0.23736600306278713</v>
      </c>
      <c r="DU9" s="18"/>
      <c r="DV9" s="14">
        <v>1699</v>
      </c>
      <c r="DW9" s="5">
        <v>100.00999999999999</v>
      </c>
      <c r="DX9" s="21">
        <v>1378</v>
      </c>
      <c r="DY9" s="5">
        <v>100</v>
      </c>
      <c r="DZ9" s="21">
        <v>318</v>
      </c>
      <c r="EA9" s="5">
        <v>99.990000000000009</v>
      </c>
      <c r="EB9" s="26">
        <f t="shared" ref="EB9:EB24" si="26">+DX9/DV9</f>
        <v>0.81106533254855795</v>
      </c>
      <c r="EC9" s="26">
        <f t="shared" ref="EC9:EC24" si="27">+DZ9/DV9</f>
        <v>0.18716892289582107</v>
      </c>
      <c r="ED9" s="18"/>
      <c r="EE9" s="14">
        <v>704</v>
      </c>
      <c r="EF9" s="5">
        <v>99.990000000000009</v>
      </c>
      <c r="EG9" s="21">
        <v>456</v>
      </c>
      <c r="EH9" s="5">
        <v>100</v>
      </c>
      <c r="EI9" s="21">
        <v>247</v>
      </c>
      <c r="EJ9" s="5">
        <v>99.98</v>
      </c>
      <c r="EK9" s="26">
        <f t="shared" ref="EK9:EK24" si="28">+EG9/EE9</f>
        <v>0.64772727272727271</v>
      </c>
      <c r="EL9" s="26">
        <f t="shared" ref="EL9:EL24" si="29">+EI9/EE9</f>
        <v>0.35085227272727271</v>
      </c>
      <c r="EM9" s="18"/>
      <c r="EN9" s="14">
        <v>726</v>
      </c>
      <c r="EO9" s="5">
        <v>100.01</v>
      </c>
      <c r="EP9" s="21">
        <v>428</v>
      </c>
      <c r="EQ9" s="5">
        <v>100</v>
      </c>
      <c r="ER9" s="21">
        <v>287</v>
      </c>
      <c r="ES9" s="5">
        <v>100.01000000000002</v>
      </c>
      <c r="ET9" s="26">
        <f t="shared" ref="ET9:ET24" si="30">+EP9/EN9</f>
        <v>0.58953168044077131</v>
      </c>
      <c r="EU9" s="26">
        <f t="shared" ref="EU9:EU24" si="31">+ER9/EN9</f>
        <v>0.3953168044077135</v>
      </c>
      <c r="EV9" s="18"/>
      <c r="EW9" s="14">
        <v>184</v>
      </c>
      <c r="EX9" s="5">
        <v>100.01</v>
      </c>
      <c r="EY9" s="21">
        <v>129</v>
      </c>
      <c r="EZ9" s="5">
        <v>100.00999999999999</v>
      </c>
      <c r="FA9" s="21">
        <v>53</v>
      </c>
      <c r="FB9" s="5">
        <v>99.99</v>
      </c>
      <c r="FC9" s="26">
        <f t="shared" ref="FC9:FC24" si="32">+EY9/EW9</f>
        <v>0.70108695652173914</v>
      </c>
      <c r="FD9" s="26">
        <f t="shared" ref="FD9:FD24" si="33">+FA9/EW9</f>
        <v>0.28804347826086957</v>
      </c>
      <c r="FE9" s="18"/>
      <c r="FF9" s="14">
        <v>355</v>
      </c>
      <c r="FG9" s="5">
        <v>99.999999999999986</v>
      </c>
      <c r="FH9" s="21">
        <v>271</v>
      </c>
      <c r="FI9" s="5">
        <v>100.02</v>
      </c>
      <c r="FJ9" s="21">
        <v>82</v>
      </c>
      <c r="FK9" s="5">
        <v>100.01999999999998</v>
      </c>
      <c r="FL9" s="26">
        <f t="shared" ref="FL9:FL24" si="34">+FH9/FF9</f>
        <v>0.76338028169014083</v>
      </c>
      <c r="FM9" s="26">
        <f t="shared" ref="FM9:FM24" si="35">+FJ9/FF9</f>
        <v>0.23098591549295774</v>
      </c>
      <c r="FN9" s="18"/>
      <c r="FO9" s="14">
        <v>702</v>
      </c>
      <c r="FP9" s="5">
        <v>100.00999999999999</v>
      </c>
      <c r="FQ9" s="21">
        <v>540</v>
      </c>
      <c r="FR9" s="5">
        <v>99.99</v>
      </c>
      <c r="FS9" s="21">
        <v>158</v>
      </c>
      <c r="FT9" s="5">
        <v>99.99</v>
      </c>
      <c r="FU9" s="26">
        <f t="shared" ref="FU9:FU24" si="36">+FQ9/FO9</f>
        <v>0.76923076923076927</v>
      </c>
      <c r="FV9" s="26">
        <f t="shared" ref="FV9:FV24" si="37">+FS9/FO9</f>
        <v>0.22507122507122507</v>
      </c>
      <c r="FW9" s="18"/>
      <c r="FX9" s="14">
        <v>116</v>
      </c>
      <c r="FY9" s="5">
        <v>99.999999999999986</v>
      </c>
      <c r="FZ9" s="21">
        <v>102</v>
      </c>
      <c r="GA9" s="5">
        <v>99.990000000000009</v>
      </c>
      <c r="GB9" s="21">
        <v>14</v>
      </c>
      <c r="GC9" s="5">
        <v>100</v>
      </c>
      <c r="GD9" s="26">
        <f t="shared" ref="GD9:GD24" si="38">+FZ9/FX9</f>
        <v>0.87931034482758619</v>
      </c>
      <c r="GE9" s="26">
        <f t="shared" ref="GE9:GE24" si="39">+GB9/FX9</f>
        <v>0.1206896551724138</v>
      </c>
      <c r="GF9" s="18"/>
      <c r="GG9" s="14">
        <v>444</v>
      </c>
      <c r="GH9" s="5">
        <v>100</v>
      </c>
      <c r="GI9" s="21">
        <v>304</v>
      </c>
      <c r="GJ9" s="5">
        <v>99.97999999999999</v>
      </c>
      <c r="GK9" s="21">
        <v>137</v>
      </c>
      <c r="GL9" s="5">
        <v>100.00999999999999</v>
      </c>
      <c r="GM9" s="26">
        <f t="shared" ref="GM9:GM24" si="40">+GI9/GG9</f>
        <v>0.68468468468468469</v>
      </c>
      <c r="GN9" s="26">
        <f t="shared" ref="GN9:GN24" si="41">+GK9/GG9</f>
        <v>0.30855855855855857</v>
      </c>
      <c r="GO9" s="18"/>
      <c r="GP9" s="14">
        <v>796</v>
      </c>
      <c r="GQ9" s="5">
        <v>99.99</v>
      </c>
      <c r="GR9" s="21">
        <v>577</v>
      </c>
      <c r="GS9" s="5">
        <v>100</v>
      </c>
      <c r="GT9" s="21">
        <v>216</v>
      </c>
      <c r="GU9" s="5">
        <v>100.00000000000001</v>
      </c>
      <c r="GV9" s="26">
        <f t="shared" ref="GV9:GV24" si="42">+GR9/GP9</f>
        <v>0.72487437185929648</v>
      </c>
      <c r="GW9" s="26">
        <f t="shared" ref="GW9:GW24" si="43">+GT9/GP9</f>
        <v>0.271356783919598</v>
      </c>
    </row>
    <row r="10" spans="1:205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44">+F10/B10</f>
        <v>0.8528138528138528</v>
      </c>
      <c r="H10" s="18"/>
      <c r="I10" s="10">
        <v>7</v>
      </c>
      <c r="J10" s="12">
        <v>0.02</v>
      </c>
      <c r="K10" s="22">
        <v>3</v>
      </c>
      <c r="L10" s="12">
        <v>0.01</v>
      </c>
      <c r="M10" s="22">
        <v>4</v>
      </c>
      <c r="N10" s="12">
        <v>0.03</v>
      </c>
      <c r="O10" s="24">
        <f t="shared" si="0"/>
        <v>0.42857142857142855</v>
      </c>
      <c r="P10" s="24">
        <f t="shared" si="1"/>
        <v>0.5714285714285714</v>
      </c>
      <c r="Q10" s="18"/>
      <c r="R10" s="10">
        <v>0</v>
      </c>
      <c r="S10" s="12">
        <v>0</v>
      </c>
      <c r="T10" s="22">
        <v>0</v>
      </c>
      <c r="U10" s="12">
        <v>0</v>
      </c>
      <c r="V10" s="22">
        <v>0</v>
      </c>
      <c r="W10" s="12">
        <v>0</v>
      </c>
      <c r="X10" s="24" t="e">
        <f t="shared" si="2"/>
        <v>#DIV/0!</v>
      </c>
      <c r="Y10" s="24" t="e">
        <f t="shared" si="3"/>
        <v>#DIV/0!</v>
      </c>
      <c r="Z10" s="18"/>
      <c r="AA10" s="10">
        <v>0</v>
      </c>
      <c r="AB10" s="12">
        <v>0</v>
      </c>
      <c r="AC10" s="22">
        <v>0</v>
      </c>
      <c r="AD10" s="12">
        <v>0</v>
      </c>
      <c r="AE10" s="22">
        <v>0</v>
      </c>
      <c r="AF10" s="12">
        <v>0</v>
      </c>
      <c r="AG10" s="24" t="e">
        <f t="shared" si="4"/>
        <v>#DIV/0!</v>
      </c>
      <c r="AH10" s="24" t="e">
        <f t="shared" si="5"/>
        <v>#DIV/0!</v>
      </c>
      <c r="AI10" s="18"/>
      <c r="AJ10" s="10">
        <v>0</v>
      </c>
      <c r="AK10" s="12">
        <v>0</v>
      </c>
      <c r="AL10" s="22">
        <v>0</v>
      </c>
      <c r="AM10" s="12">
        <v>0</v>
      </c>
      <c r="AN10" s="22">
        <v>0</v>
      </c>
      <c r="AO10" s="12">
        <v>0</v>
      </c>
      <c r="AP10" s="24" t="e">
        <f t="shared" si="6"/>
        <v>#DIV/0!</v>
      </c>
      <c r="AQ10" s="24" t="e">
        <f t="shared" si="7"/>
        <v>#DIV/0!</v>
      </c>
      <c r="AR10" s="18"/>
      <c r="AS10" s="10">
        <v>4</v>
      </c>
      <c r="AT10" s="12">
        <v>0.12</v>
      </c>
      <c r="AU10" s="22">
        <v>2</v>
      </c>
      <c r="AV10" s="12">
        <v>0.09</v>
      </c>
      <c r="AW10" s="22">
        <v>2</v>
      </c>
      <c r="AX10" s="12">
        <v>0.16</v>
      </c>
      <c r="AY10" s="24">
        <f t="shared" si="8"/>
        <v>0.5</v>
      </c>
      <c r="AZ10" s="24">
        <f t="shared" si="9"/>
        <v>0.5</v>
      </c>
      <c r="BA10" s="18"/>
      <c r="BB10" s="10">
        <v>0</v>
      </c>
      <c r="BC10" s="12">
        <v>0</v>
      </c>
      <c r="BD10" s="22">
        <v>0</v>
      </c>
      <c r="BE10" s="12">
        <v>0</v>
      </c>
      <c r="BF10" s="22">
        <v>0</v>
      </c>
      <c r="BG10" s="12">
        <v>0</v>
      </c>
      <c r="BH10" s="24" t="e">
        <f t="shared" si="10"/>
        <v>#DIV/0!</v>
      </c>
      <c r="BI10" s="24" t="e">
        <f t="shared" si="11"/>
        <v>#DIV/0!</v>
      </c>
      <c r="BJ10" s="18"/>
      <c r="BK10" s="10">
        <v>0</v>
      </c>
      <c r="BL10" s="12">
        <v>0</v>
      </c>
      <c r="BM10" s="22">
        <v>0</v>
      </c>
      <c r="BN10" s="12">
        <v>0</v>
      </c>
      <c r="BO10" s="22">
        <v>0</v>
      </c>
      <c r="BP10" s="12">
        <v>0</v>
      </c>
      <c r="BQ10" s="24" t="e">
        <f t="shared" si="12"/>
        <v>#DIV/0!</v>
      </c>
      <c r="BR10" s="24" t="e">
        <f t="shared" si="13"/>
        <v>#DIV/0!</v>
      </c>
      <c r="BS10" s="18"/>
      <c r="BT10" s="10">
        <v>0</v>
      </c>
      <c r="BU10" s="12">
        <v>0</v>
      </c>
      <c r="BV10" s="22">
        <v>0</v>
      </c>
      <c r="BW10" s="12">
        <v>0</v>
      </c>
      <c r="BX10" s="22">
        <v>0</v>
      </c>
      <c r="BY10" s="12">
        <v>0</v>
      </c>
      <c r="BZ10" s="24" t="e">
        <f t="shared" si="14"/>
        <v>#DIV/0!</v>
      </c>
      <c r="CA10" s="24" t="e">
        <f t="shared" si="15"/>
        <v>#DIV/0!</v>
      </c>
      <c r="CB10" s="18"/>
      <c r="CC10" s="10">
        <v>0</v>
      </c>
      <c r="CD10" s="12">
        <v>0</v>
      </c>
      <c r="CE10" s="22">
        <v>0</v>
      </c>
      <c r="CF10" s="12">
        <v>0</v>
      </c>
      <c r="CG10" s="22">
        <v>0</v>
      </c>
      <c r="CH10" s="12">
        <v>0</v>
      </c>
      <c r="CI10" s="24" t="e">
        <f t="shared" si="16"/>
        <v>#DIV/0!</v>
      </c>
      <c r="CJ10" s="24" t="e">
        <f t="shared" si="17"/>
        <v>#DIV/0!</v>
      </c>
      <c r="CK10" s="18"/>
      <c r="CL10" s="10">
        <v>2</v>
      </c>
      <c r="CM10" s="12">
        <v>0.2</v>
      </c>
      <c r="CN10" s="22">
        <v>1</v>
      </c>
      <c r="CO10" s="12">
        <v>0.15</v>
      </c>
      <c r="CP10" s="22">
        <v>1</v>
      </c>
      <c r="CQ10" s="12">
        <v>0.34</v>
      </c>
      <c r="CR10" s="24">
        <f t="shared" si="18"/>
        <v>0.5</v>
      </c>
      <c r="CS10" s="24">
        <f t="shared" si="19"/>
        <v>0.5</v>
      </c>
      <c r="CT10" s="18"/>
      <c r="CU10" s="10">
        <v>0</v>
      </c>
      <c r="CV10" s="12">
        <v>0</v>
      </c>
      <c r="CW10" s="22">
        <v>0</v>
      </c>
      <c r="CX10" s="12">
        <v>0</v>
      </c>
      <c r="CY10" s="22">
        <v>0</v>
      </c>
      <c r="CZ10" s="12">
        <v>0</v>
      </c>
      <c r="DA10" s="24" t="e">
        <f t="shared" si="20"/>
        <v>#DIV/0!</v>
      </c>
      <c r="DB10" s="24" t="e">
        <f t="shared" si="21"/>
        <v>#DIV/0!</v>
      </c>
      <c r="DC10" s="18"/>
      <c r="DD10" s="10">
        <v>0</v>
      </c>
      <c r="DE10" s="12">
        <v>0</v>
      </c>
      <c r="DF10" s="22">
        <v>0</v>
      </c>
      <c r="DG10" s="12">
        <v>0</v>
      </c>
      <c r="DH10" s="22">
        <v>0</v>
      </c>
      <c r="DI10" s="12">
        <v>0</v>
      </c>
      <c r="DJ10" s="24" t="e">
        <f t="shared" si="22"/>
        <v>#DIV/0!</v>
      </c>
      <c r="DK10" s="24" t="e">
        <f t="shared" si="23"/>
        <v>#DIV/0!</v>
      </c>
      <c r="DL10" s="18"/>
      <c r="DM10" s="10">
        <v>0</v>
      </c>
      <c r="DN10" s="12">
        <v>0</v>
      </c>
      <c r="DO10" s="22">
        <v>0</v>
      </c>
      <c r="DP10" s="12">
        <v>0</v>
      </c>
      <c r="DQ10" s="22">
        <v>0</v>
      </c>
      <c r="DR10" s="12">
        <v>0</v>
      </c>
      <c r="DS10" s="24" t="e">
        <f t="shared" si="24"/>
        <v>#DIV/0!</v>
      </c>
      <c r="DT10" s="24" t="e">
        <f t="shared" si="25"/>
        <v>#DIV/0!</v>
      </c>
      <c r="DU10" s="18"/>
      <c r="DV10" s="10">
        <v>1</v>
      </c>
      <c r="DW10" s="12">
        <v>0.06</v>
      </c>
      <c r="DX10" s="22">
        <v>0</v>
      </c>
      <c r="DY10" s="12">
        <v>0</v>
      </c>
      <c r="DZ10" s="22">
        <v>1</v>
      </c>
      <c r="EA10" s="12">
        <v>0.31</v>
      </c>
      <c r="EB10" s="24">
        <f t="shared" si="26"/>
        <v>0</v>
      </c>
      <c r="EC10" s="24">
        <f t="shared" si="27"/>
        <v>1</v>
      </c>
      <c r="ED10" s="18"/>
      <c r="EE10" s="10">
        <v>0</v>
      </c>
      <c r="EF10" s="12">
        <v>0</v>
      </c>
      <c r="EG10" s="22">
        <v>0</v>
      </c>
      <c r="EH10" s="12">
        <v>0</v>
      </c>
      <c r="EI10" s="22">
        <v>0</v>
      </c>
      <c r="EJ10" s="12">
        <v>0</v>
      </c>
      <c r="EK10" s="24" t="e">
        <f t="shared" si="28"/>
        <v>#DIV/0!</v>
      </c>
      <c r="EL10" s="24" t="e">
        <f t="shared" si="29"/>
        <v>#DIV/0!</v>
      </c>
      <c r="EM10" s="18"/>
      <c r="EN10" s="10">
        <v>0</v>
      </c>
      <c r="EO10" s="12">
        <v>0</v>
      </c>
      <c r="EP10" s="22">
        <v>0</v>
      </c>
      <c r="EQ10" s="12">
        <v>0</v>
      </c>
      <c r="ER10" s="22">
        <v>0</v>
      </c>
      <c r="ES10" s="12">
        <v>0</v>
      </c>
      <c r="ET10" s="24" t="e">
        <f t="shared" si="30"/>
        <v>#DIV/0!</v>
      </c>
      <c r="EU10" s="24" t="e">
        <f t="shared" si="31"/>
        <v>#DIV/0!</v>
      </c>
      <c r="EV10" s="18"/>
      <c r="EW10" s="10">
        <v>0</v>
      </c>
      <c r="EX10" s="12">
        <v>0</v>
      </c>
      <c r="EY10" s="22">
        <v>0</v>
      </c>
      <c r="EZ10" s="12">
        <v>0</v>
      </c>
      <c r="FA10" s="22">
        <v>0</v>
      </c>
      <c r="FB10" s="12">
        <v>0</v>
      </c>
      <c r="FC10" s="24" t="e">
        <f t="shared" si="32"/>
        <v>#DIV/0!</v>
      </c>
      <c r="FD10" s="24" t="e">
        <f t="shared" si="33"/>
        <v>#DIV/0!</v>
      </c>
      <c r="FE10" s="18"/>
      <c r="FF10" s="10">
        <v>0</v>
      </c>
      <c r="FG10" s="12">
        <v>0</v>
      </c>
      <c r="FH10" s="22">
        <v>0</v>
      </c>
      <c r="FI10" s="12">
        <v>0</v>
      </c>
      <c r="FJ10" s="22">
        <v>0</v>
      </c>
      <c r="FK10" s="12">
        <v>0</v>
      </c>
      <c r="FL10" s="24" t="e">
        <f t="shared" si="34"/>
        <v>#DIV/0!</v>
      </c>
      <c r="FM10" s="24" t="e">
        <f t="shared" si="35"/>
        <v>#DIV/0!</v>
      </c>
      <c r="FN10" s="18"/>
      <c r="FO10" s="10">
        <v>0</v>
      </c>
      <c r="FP10" s="12">
        <v>0</v>
      </c>
      <c r="FQ10" s="22">
        <v>0</v>
      </c>
      <c r="FR10" s="12">
        <v>0</v>
      </c>
      <c r="FS10" s="22">
        <v>0</v>
      </c>
      <c r="FT10" s="12">
        <v>0</v>
      </c>
      <c r="FU10" s="24" t="e">
        <f t="shared" si="36"/>
        <v>#DIV/0!</v>
      </c>
      <c r="FV10" s="24" t="e">
        <f t="shared" si="37"/>
        <v>#DIV/0!</v>
      </c>
      <c r="FW10" s="18"/>
      <c r="FX10" s="10">
        <v>0</v>
      </c>
      <c r="FY10" s="12">
        <v>0</v>
      </c>
      <c r="FZ10" s="22">
        <v>0</v>
      </c>
      <c r="GA10" s="12">
        <v>0</v>
      </c>
      <c r="GB10" s="22">
        <v>0</v>
      </c>
      <c r="GC10" s="12">
        <v>0</v>
      </c>
      <c r="GD10" s="24" t="e">
        <f t="shared" si="38"/>
        <v>#DIV/0!</v>
      </c>
      <c r="GE10" s="24" t="e">
        <f t="shared" si="39"/>
        <v>#DIV/0!</v>
      </c>
      <c r="GF10" s="18"/>
      <c r="GG10" s="10">
        <v>0</v>
      </c>
      <c r="GH10" s="12">
        <v>0</v>
      </c>
      <c r="GI10" s="22">
        <v>0</v>
      </c>
      <c r="GJ10" s="12">
        <v>0</v>
      </c>
      <c r="GK10" s="22">
        <v>0</v>
      </c>
      <c r="GL10" s="12">
        <v>0</v>
      </c>
      <c r="GM10" s="24" t="e">
        <f t="shared" si="40"/>
        <v>#DIV/0!</v>
      </c>
      <c r="GN10" s="24" t="e">
        <f t="shared" si="41"/>
        <v>#DIV/0!</v>
      </c>
      <c r="GO10" s="18"/>
      <c r="GP10" s="10">
        <v>0</v>
      </c>
      <c r="GQ10" s="12">
        <v>0</v>
      </c>
      <c r="GR10" s="22">
        <v>0</v>
      </c>
      <c r="GS10" s="12">
        <v>0</v>
      </c>
      <c r="GT10" s="22">
        <v>0</v>
      </c>
      <c r="GU10" s="12">
        <v>0</v>
      </c>
      <c r="GV10" s="24" t="e">
        <f t="shared" si="42"/>
        <v>#DIV/0!</v>
      </c>
      <c r="GW10" s="24" t="e">
        <f t="shared" si="43"/>
        <v>#DIV/0!</v>
      </c>
    </row>
    <row r="11" spans="1:205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45">+D11/B11</f>
        <v>0.3541906850223418</v>
      </c>
      <c r="F11" s="23">
        <v>257062</v>
      </c>
      <c r="G11" s="25">
        <f t="shared" si="44"/>
        <v>0.64566865846337784</v>
      </c>
      <c r="H11" s="18"/>
      <c r="I11" s="11">
        <v>4479</v>
      </c>
      <c r="J11" s="13">
        <v>12.01</v>
      </c>
      <c r="K11" s="23">
        <v>2045</v>
      </c>
      <c r="L11" s="13">
        <v>8.39</v>
      </c>
      <c r="M11" s="23">
        <v>2434</v>
      </c>
      <c r="N11" s="13">
        <v>19.09</v>
      </c>
      <c r="O11" s="25">
        <f t="shared" si="0"/>
        <v>0.45657512837686981</v>
      </c>
      <c r="P11" s="25">
        <f t="shared" si="1"/>
        <v>0.54342487162313013</v>
      </c>
      <c r="Q11" s="18"/>
      <c r="R11" s="11">
        <v>1079</v>
      </c>
      <c r="S11" s="13">
        <v>9.9600000000000009</v>
      </c>
      <c r="T11" s="23">
        <v>323</v>
      </c>
      <c r="U11" s="13">
        <v>5.05</v>
      </c>
      <c r="V11" s="23">
        <v>756</v>
      </c>
      <c r="W11" s="13">
        <v>17.18</v>
      </c>
      <c r="X11" s="25">
        <f t="shared" si="2"/>
        <v>0.29935125115848005</v>
      </c>
      <c r="Y11" s="25">
        <f t="shared" si="3"/>
        <v>0.70064874884151995</v>
      </c>
      <c r="Z11" s="18"/>
      <c r="AA11" s="11">
        <v>748</v>
      </c>
      <c r="AB11" s="13">
        <v>12.06</v>
      </c>
      <c r="AC11" s="23">
        <v>264</v>
      </c>
      <c r="AD11" s="13">
        <v>7.21</v>
      </c>
      <c r="AE11" s="23">
        <v>484</v>
      </c>
      <c r="AF11" s="13">
        <v>19.25</v>
      </c>
      <c r="AG11" s="25">
        <f t="shared" si="4"/>
        <v>0.35294117647058826</v>
      </c>
      <c r="AH11" s="25">
        <f t="shared" si="5"/>
        <v>0.6470588235294118</v>
      </c>
      <c r="AI11" s="18"/>
      <c r="AJ11" s="11">
        <v>189</v>
      </c>
      <c r="AK11" s="13">
        <v>11.5</v>
      </c>
      <c r="AL11" s="23">
        <v>113</v>
      </c>
      <c r="AM11" s="13">
        <v>9.36</v>
      </c>
      <c r="AN11" s="23">
        <v>76</v>
      </c>
      <c r="AO11" s="13">
        <v>17.670000000000002</v>
      </c>
      <c r="AP11" s="25">
        <f t="shared" si="6"/>
        <v>0.59788359788359791</v>
      </c>
      <c r="AQ11" s="25">
        <f t="shared" si="7"/>
        <v>0.40211640211640209</v>
      </c>
      <c r="AR11" s="18"/>
      <c r="AS11" s="11">
        <v>506</v>
      </c>
      <c r="AT11" s="13">
        <v>14.76</v>
      </c>
      <c r="AU11" s="23">
        <v>255</v>
      </c>
      <c r="AV11" s="13">
        <v>11.8</v>
      </c>
      <c r="AW11" s="23">
        <v>251</v>
      </c>
      <c r="AX11" s="13">
        <v>20.03</v>
      </c>
      <c r="AY11" s="25">
        <f t="shared" si="8"/>
        <v>0.50395256916996045</v>
      </c>
      <c r="AZ11" s="25">
        <f t="shared" si="9"/>
        <v>0.49604743083003955</v>
      </c>
      <c r="BA11" s="18"/>
      <c r="BB11" s="11">
        <v>183</v>
      </c>
      <c r="BC11" s="13">
        <v>9.4700000000000006</v>
      </c>
      <c r="BD11" s="23">
        <v>74</v>
      </c>
      <c r="BE11" s="13">
        <v>6.04</v>
      </c>
      <c r="BF11" s="23">
        <v>109</v>
      </c>
      <c r="BG11" s="13">
        <v>15.66</v>
      </c>
      <c r="BH11" s="25">
        <f t="shared" si="10"/>
        <v>0.40437158469945356</v>
      </c>
      <c r="BI11" s="25">
        <f t="shared" si="11"/>
        <v>0.59562841530054644</v>
      </c>
      <c r="BJ11" s="18"/>
      <c r="BK11" s="11">
        <v>154</v>
      </c>
      <c r="BL11" s="13">
        <v>14.04</v>
      </c>
      <c r="BM11" s="23">
        <v>112</v>
      </c>
      <c r="BN11" s="13">
        <v>13.25</v>
      </c>
      <c r="BO11" s="23">
        <v>42</v>
      </c>
      <c r="BP11" s="13">
        <v>16.87</v>
      </c>
      <c r="BQ11" s="25">
        <f t="shared" si="12"/>
        <v>0.72727272727272729</v>
      </c>
      <c r="BR11" s="25">
        <f t="shared" si="13"/>
        <v>0.27272727272727271</v>
      </c>
      <c r="BS11" s="18"/>
      <c r="BT11" s="11">
        <v>82</v>
      </c>
      <c r="BU11" s="13">
        <v>13.44</v>
      </c>
      <c r="BV11" s="23">
        <v>33</v>
      </c>
      <c r="BW11" s="13">
        <v>7.84</v>
      </c>
      <c r="BX11" s="23">
        <v>49</v>
      </c>
      <c r="BY11" s="13">
        <v>25.93</v>
      </c>
      <c r="BZ11" s="25">
        <f t="shared" si="14"/>
        <v>0.40243902439024393</v>
      </c>
      <c r="CA11" s="25">
        <f t="shared" si="15"/>
        <v>0.59756097560975607</v>
      </c>
      <c r="CB11" s="18"/>
      <c r="CC11" s="11">
        <v>133</v>
      </c>
      <c r="CD11" s="13">
        <v>10.28</v>
      </c>
      <c r="CE11" s="23">
        <v>78</v>
      </c>
      <c r="CF11" s="13">
        <v>8.3800000000000008</v>
      </c>
      <c r="CG11" s="23">
        <v>55</v>
      </c>
      <c r="CH11" s="13">
        <v>15.45</v>
      </c>
      <c r="CI11" s="25">
        <f t="shared" si="16"/>
        <v>0.5864661654135338</v>
      </c>
      <c r="CJ11" s="25">
        <f t="shared" si="17"/>
        <v>0.41353383458646614</v>
      </c>
      <c r="CK11" s="18"/>
      <c r="CL11" s="11">
        <v>116</v>
      </c>
      <c r="CM11" s="13">
        <v>11.84</v>
      </c>
      <c r="CN11" s="23">
        <v>55</v>
      </c>
      <c r="CO11" s="13">
        <v>8.08</v>
      </c>
      <c r="CP11" s="23">
        <v>61</v>
      </c>
      <c r="CQ11" s="13">
        <v>20.75</v>
      </c>
      <c r="CR11" s="25">
        <f t="shared" si="18"/>
        <v>0.47413793103448276</v>
      </c>
      <c r="CS11" s="25">
        <f t="shared" si="19"/>
        <v>0.52586206896551724</v>
      </c>
      <c r="CT11" s="18"/>
      <c r="CU11" s="11">
        <v>185</v>
      </c>
      <c r="CV11" s="13">
        <v>11.78</v>
      </c>
      <c r="CW11" s="23">
        <v>124</v>
      </c>
      <c r="CX11" s="13">
        <v>10.16</v>
      </c>
      <c r="CY11" s="23">
        <v>61</v>
      </c>
      <c r="CZ11" s="13">
        <v>17.89</v>
      </c>
      <c r="DA11" s="25">
        <f t="shared" si="20"/>
        <v>0.67027027027027031</v>
      </c>
      <c r="DB11" s="25">
        <f t="shared" si="21"/>
        <v>0.32972972972972975</v>
      </c>
      <c r="DC11" s="18"/>
      <c r="DD11" s="11">
        <v>121</v>
      </c>
      <c r="DE11" s="13">
        <v>18.14</v>
      </c>
      <c r="DF11" s="23">
        <v>49</v>
      </c>
      <c r="DG11" s="13">
        <v>10.68</v>
      </c>
      <c r="DH11" s="23">
        <v>72</v>
      </c>
      <c r="DI11" s="13">
        <v>35.29</v>
      </c>
      <c r="DJ11" s="25">
        <f t="shared" si="22"/>
        <v>0.4049586776859504</v>
      </c>
      <c r="DK11" s="25">
        <f t="shared" si="23"/>
        <v>0.5950413223140496</v>
      </c>
      <c r="DL11" s="18"/>
      <c r="DM11" s="11">
        <v>175</v>
      </c>
      <c r="DN11" s="13">
        <v>13.4</v>
      </c>
      <c r="DO11" s="23">
        <v>111</v>
      </c>
      <c r="DP11" s="13">
        <v>11.18</v>
      </c>
      <c r="DQ11" s="23">
        <v>64</v>
      </c>
      <c r="DR11" s="13">
        <v>20.65</v>
      </c>
      <c r="DS11" s="25">
        <f t="shared" si="24"/>
        <v>0.63428571428571423</v>
      </c>
      <c r="DT11" s="25">
        <f t="shared" si="25"/>
        <v>0.36571428571428571</v>
      </c>
      <c r="DU11" s="18"/>
      <c r="DV11" s="11">
        <v>222</v>
      </c>
      <c r="DW11" s="13">
        <v>13.07</v>
      </c>
      <c r="DX11" s="23">
        <v>150</v>
      </c>
      <c r="DY11" s="13">
        <v>10.89</v>
      </c>
      <c r="DZ11" s="23">
        <v>72</v>
      </c>
      <c r="EA11" s="13">
        <v>22.64</v>
      </c>
      <c r="EB11" s="25">
        <f t="shared" si="26"/>
        <v>0.67567567567567566</v>
      </c>
      <c r="EC11" s="25">
        <f t="shared" si="27"/>
        <v>0.32432432432432434</v>
      </c>
      <c r="ED11" s="18"/>
      <c r="EE11" s="11">
        <v>108</v>
      </c>
      <c r="EF11" s="13">
        <v>15.34</v>
      </c>
      <c r="EG11" s="23">
        <v>50</v>
      </c>
      <c r="EH11" s="13">
        <v>10.96</v>
      </c>
      <c r="EI11" s="23">
        <v>58</v>
      </c>
      <c r="EJ11" s="13">
        <v>23.48</v>
      </c>
      <c r="EK11" s="25">
        <f t="shared" si="28"/>
        <v>0.46296296296296297</v>
      </c>
      <c r="EL11" s="25">
        <f t="shared" si="29"/>
        <v>0.53703703703703709</v>
      </c>
      <c r="EM11" s="18"/>
      <c r="EN11" s="11">
        <v>123</v>
      </c>
      <c r="EO11" s="13">
        <v>16.940000000000001</v>
      </c>
      <c r="EP11" s="23">
        <v>50</v>
      </c>
      <c r="EQ11" s="13">
        <v>11.68</v>
      </c>
      <c r="ER11" s="23">
        <v>73</v>
      </c>
      <c r="ES11" s="13">
        <v>25.44</v>
      </c>
      <c r="ET11" s="25">
        <f t="shared" si="30"/>
        <v>0.4065040650406504</v>
      </c>
      <c r="EU11" s="25">
        <f t="shared" si="31"/>
        <v>0.5934959349593496</v>
      </c>
      <c r="EV11" s="18"/>
      <c r="EW11" s="11">
        <v>37</v>
      </c>
      <c r="EX11" s="13">
        <v>20.11</v>
      </c>
      <c r="EY11" s="23">
        <v>19</v>
      </c>
      <c r="EZ11" s="13">
        <v>14.73</v>
      </c>
      <c r="FA11" s="23">
        <v>18</v>
      </c>
      <c r="FB11" s="13">
        <v>33.96</v>
      </c>
      <c r="FC11" s="25">
        <f t="shared" si="32"/>
        <v>0.51351351351351349</v>
      </c>
      <c r="FD11" s="25">
        <f t="shared" si="33"/>
        <v>0.48648648648648651</v>
      </c>
      <c r="FE11" s="18"/>
      <c r="FF11" s="11">
        <v>44</v>
      </c>
      <c r="FG11" s="13">
        <v>12.39</v>
      </c>
      <c r="FH11" s="23">
        <v>25</v>
      </c>
      <c r="FI11" s="13">
        <v>9.23</v>
      </c>
      <c r="FJ11" s="23">
        <v>19</v>
      </c>
      <c r="FK11" s="13">
        <v>23.17</v>
      </c>
      <c r="FL11" s="25">
        <f t="shared" si="34"/>
        <v>0.56818181818181823</v>
      </c>
      <c r="FM11" s="25">
        <f t="shared" si="35"/>
        <v>0.43181818181818182</v>
      </c>
      <c r="FN11" s="18"/>
      <c r="FO11" s="11">
        <v>74</v>
      </c>
      <c r="FP11" s="13">
        <v>10.54</v>
      </c>
      <c r="FQ11" s="23">
        <v>50</v>
      </c>
      <c r="FR11" s="13">
        <v>9.26</v>
      </c>
      <c r="FS11" s="23">
        <v>24</v>
      </c>
      <c r="FT11" s="13">
        <v>15.19</v>
      </c>
      <c r="FU11" s="25">
        <f t="shared" si="36"/>
        <v>0.67567567567567566</v>
      </c>
      <c r="FV11" s="25">
        <f t="shared" si="37"/>
        <v>0.32432432432432434</v>
      </c>
      <c r="FW11" s="18"/>
      <c r="FX11" s="11">
        <v>13</v>
      </c>
      <c r="FY11" s="13">
        <v>11.21</v>
      </c>
      <c r="FZ11" s="23">
        <v>10</v>
      </c>
      <c r="GA11" s="13">
        <v>9.8000000000000007</v>
      </c>
      <c r="GB11" s="23">
        <v>3</v>
      </c>
      <c r="GC11" s="13">
        <v>21.43</v>
      </c>
      <c r="GD11" s="25">
        <f t="shared" si="38"/>
        <v>0.76923076923076927</v>
      </c>
      <c r="GE11" s="25">
        <f t="shared" si="39"/>
        <v>0.23076923076923078</v>
      </c>
      <c r="GF11" s="18"/>
      <c r="GG11" s="11">
        <v>62</v>
      </c>
      <c r="GH11" s="13">
        <v>13.96</v>
      </c>
      <c r="GI11" s="23">
        <v>24</v>
      </c>
      <c r="GJ11" s="13">
        <v>7.89</v>
      </c>
      <c r="GK11" s="23">
        <v>38</v>
      </c>
      <c r="GL11" s="13">
        <v>27.74</v>
      </c>
      <c r="GM11" s="25">
        <f t="shared" si="40"/>
        <v>0.38709677419354838</v>
      </c>
      <c r="GN11" s="25">
        <f t="shared" si="41"/>
        <v>0.61290322580645162</v>
      </c>
      <c r="GO11" s="18"/>
      <c r="GP11" s="11">
        <v>125</v>
      </c>
      <c r="GQ11" s="13">
        <v>15.7</v>
      </c>
      <c r="GR11" s="23">
        <v>76</v>
      </c>
      <c r="GS11" s="13">
        <v>13.17</v>
      </c>
      <c r="GT11" s="23">
        <v>49</v>
      </c>
      <c r="GU11" s="13">
        <v>22.69</v>
      </c>
      <c r="GV11" s="25">
        <f t="shared" si="42"/>
        <v>0.60799999999999998</v>
      </c>
      <c r="GW11" s="25">
        <f t="shared" si="43"/>
        <v>0.39200000000000002</v>
      </c>
    </row>
    <row r="12" spans="1:205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45"/>
        <v>0.42377909111289447</v>
      </c>
      <c r="F12" s="22">
        <v>176950</v>
      </c>
      <c r="G12" s="24">
        <f t="shared" si="44"/>
        <v>0.57491804290685322</v>
      </c>
      <c r="H12" s="18"/>
      <c r="I12" s="10">
        <v>2793</v>
      </c>
      <c r="J12" s="12">
        <v>7.49</v>
      </c>
      <c r="K12" s="22">
        <v>1732</v>
      </c>
      <c r="L12" s="12">
        <v>7.1</v>
      </c>
      <c r="M12" s="22">
        <v>1046</v>
      </c>
      <c r="N12" s="12">
        <v>8.1999999999999993</v>
      </c>
      <c r="O12" s="24">
        <f t="shared" si="0"/>
        <v>0.62012173290368777</v>
      </c>
      <c r="P12" s="24">
        <f t="shared" si="1"/>
        <v>0.37450769781596849</v>
      </c>
      <c r="Q12" s="18"/>
      <c r="R12" s="10">
        <v>534</v>
      </c>
      <c r="S12" s="12">
        <v>4.93</v>
      </c>
      <c r="T12" s="22">
        <v>232</v>
      </c>
      <c r="U12" s="12">
        <v>3.63</v>
      </c>
      <c r="V12" s="22">
        <v>300</v>
      </c>
      <c r="W12" s="12">
        <v>6.82</v>
      </c>
      <c r="X12" s="24">
        <f t="shared" si="2"/>
        <v>0.43445692883895132</v>
      </c>
      <c r="Y12" s="24">
        <f t="shared" si="3"/>
        <v>0.5617977528089888</v>
      </c>
      <c r="Z12" s="18"/>
      <c r="AA12" s="10">
        <v>370</v>
      </c>
      <c r="AB12" s="12">
        <v>5.97</v>
      </c>
      <c r="AC12" s="22">
        <v>164</v>
      </c>
      <c r="AD12" s="12">
        <v>4.4800000000000004</v>
      </c>
      <c r="AE12" s="22">
        <v>202</v>
      </c>
      <c r="AF12" s="12">
        <v>8.0399999999999991</v>
      </c>
      <c r="AG12" s="24">
        <f t="shared" si="4"/>
        <v>0.44324324324324327</v>
      </c>
      <c r="AH12" s="24">
        <f t="shared" si="5"/>
        <v>0.54594594594594592</v>
      </c>
      <c r="AI12" s="18"/>
      <c r="AJ12" s="10">
        <v>103</v>
      </c>
      <c r="AK12" s="12">
        <v>6.27</v>
      </c>
      <c r="AL12" s="22">
        <v>66</v>
      </c>
      <c r="AM12" s="12">
        <v>5.47</v>
      </c>
      <c r="AN12" s="22">
        <v>37</v>
      </c>
      <c r="AO12" s="12">
        <v>8.6</v>
      </c>
      <c r="AP12" s="24">
        <f t="shared" si="6"/>
        <v>0.64077669902912626</v>
      </c>
      <c r="AQ12" s="24">
        <f t="shared" si="7"/>
        <v>0.35922330097087379</v>
      </c>
      <c r="AR12" s="18"/>
      <c r="AS12" s="10">
        <v>172</v>
      </c>
      <c r="AT12" s="12">
        <v>5.0199999999999996</v>
      </c>
      <c r="AU12" s="22">
        <v>88</v>
      </c>
      <c r="AV12" s="12">
        <v>4.07</v>
      </c>
      <c r="AW12" s="22">
        <v>82</v>
      </c>
      <c r="AX12" s="12">
        <v>6.54</v>
      </c>
      <c r="AY12" s="24">
        <f t="shared" si="8"/>
        <v>0.51162790697674421</v>
      </c>
      <c r="AZ12" s="24">
        <f t="shared" si="9"/>
        <v>0.47674418604651164</v>
      </c>
      <c r="BA12" s="18"/>
      <c r="BB12" s="10">
        <v>115</v>
      </c>
      <c r="BC12" s="12">
        <v>5.95</v>
      </c>
      <c r="BD12" s="22">
        <v>59</v>
      </c>
      <c r="BE12" s="12">
        <v>4.82</v>
      </c>
      <c r="BF12" s="22">
        <v>56</v>
      </c>
      <c r="BG12" s="12">
        <v>8.0500000000000007</v>
      </c>
      <c r="BH12" s="24">
        <f t="shared" si="10"/>
        <v>0.5130434782608696</v>
      </c>
      <c r="BI12" s="24">
        <f t="shared" si="11"/>
        <v>0.48695652173913045</v>
      </c>
      <c r="BJ12" s="18"/>
      <c r="BK12" s="10">
        <v>84</v>
      </c>
      <c r="BL12" s="12">
        <v>7.66</v>
      </c>
      <c r="BM12" s="22">
        <v>61</v>
      </c>
      <c r="BN12" s="12">
        <v>7.22</v>
      </c>
      <c r="BO12" s="22">
        <v>23</v>
      </c>
      <c r="BP12" s="12">
        <v>9.24</v>
      </c>
      <c r="BQ12" s="24">
        <f t="shared" si="12"/>
        <v>0.72619047619047616</v>
      </c>
      <c r="BR12" s="24">
        <f t="shared" si="13"/>
        <v>0.27380952380952384</v>
      </c>
      <c r="BS12" s="18"/>
      <c r="BT12" s="10">
        <v>38</v>
      </c>
      <c r="BU12" s="12">
        <v>6.23</v>
      </c>
      <c r="BV12" s="22">
        <v>25</v>
      </c>
      <c r="BW12" s="12">
        <v>5.94</v>
      </c>
      <c r="BX12" s="22">
        <v>13</v>
      </c>
      <c r="BY12" s="12">
        <v>6.88</v>
      </c>
      <c r="BZ12" s="24">
        <f t="shared" si="14"/>
        <v>0.65789473684210531</v>
      </c>
      <c r="CA12" s="24">
        <f t="shared" si="15"/>
        <v>0.34210526315789475</v>
      </c>
      <c r="CB12" s="18"/>
      <c r="CC12" s="10">
        <v>103</v>
      </c>
      <c r="CD12" s="12">
        <v>7.96</v>
      </c>
      <c r="CE12" s="22">
        <v>69</v>
      </c>
      <c r="CF12" s="12">
        <v>7.41</v>
      </c>
      <c r="CG12" s="22">
        <v>34</v>
      </c>
      <c r="CH12" s="12">
        <v>9.5500000000000007</v>
      </c>
      <c r="CI12" s="24">
        <f t="shared" si="16"/>
        <v>0.66990291262135926</v>
      </c>
      <c r="CJ12" s="24">
        <f t="shared" si="17"/>
        <v>0.3300970873786408</v>
      </c>
      <c r="CK12" s="18"/>
      <c r="CL12" s="10">
        <v>91</v>
      </c>
      <c r="CM12" s="12">
        <v>9.2899999999999991</v>
      </c>
      <c r="CN12" s="22">
        <v>52</v>
      </c>
      <c r="CO12" s="12">
        <v>7.64</v>
      </c>
      <c r="CP12" s="22">
        <v>35</v>
      </c>
      <c r="CQ12" s="12">
        <v>11.9</v>
      </c>
      <c r="CR12" s="24">
        <f t="shared" si="18"/>
        <v>0.5714285714285714</v>
      </c>
      <c r="CS12" s="24">
        <f t="shared" si="19"/>
        <v>0.38461538461538464</v>
      </c>
      <c r="CT12" s="18"/>
      <c r="CU12" s="10">
        <v>104</v>
      </c>
      <c r="CV12" s="12">
        <v>6.62</v>
      </c>
      <c r="CW12" s="22">
        <v>74</v>
      </c>
      <c r="CX12" s="12">
        <v>6.07</v>
      </c>
      <c r="CY12" s="22">
        <v>30</v>
      </c>
      <c r="CZ12" s="12">
        <v>8.8000000000000007</v>
      </c>
      <c r="DA12" s="24">
        <f t="shared" si="20"/>
        <v>0.71153846153846156</v>
      </c>
      <c r="DB12" s="24">
        <f t="shared" si="21"/>
        <v>0.28846153846153844</v>
      </c>
      <c r="DC12" s="18"/>
      <c r="DD12" s="10">
        <v>48</v>
      </c>
      <c r="DE12" s="12">
        <v>7.2</v>
      </c>
      <c r="DF12" s="22">
        <v>30</v>
      </c>
      <c r="DG12" s="12">
        <v>6.54</v>
      </c>
      <c r="DH12" s="22">
        <v>18</v>
      </c>
      <c r="DI12" s="12">
        <v>8.82</v>
      </c>
      <c r="DJ12" s="24">
        <f t="shared" si="22"/>
        <v>0.625</v>
      </c>
      <c r="DK12" s="24">
        <f t="shared" si="23"/>
        <v>0.375</v>
      </c>
      <c r="DL12" s="18"/>
      <c r="DM12" s="10">
        <v>86</v>
      </c>
      <c r="DN12" s="12">
        <v>6.58</v>
      </c>
      <c r="DO12" s="22">
        <v>59</v>
      </c>
      <c r="DP12" s="12">
        <v>5.94</v>
      </c>
      <c r="DQ12" s="22">
        <v>27</v>
      </c>
      <c r="DR12" s="12">
        <v>8.7100000000000009</v>
      </c>
      <c r="DS12" s="24">
        <f t="shared" si="24"/>
        <v>0.68604651162790697</v>
      </c>
      <c r="DT12" s="24">
        <f t="shared" si="25"/>
        <v>0.31395348837209303</v>
      </c>
      <c r="DU12" s="18"/>
      <c r="DV12" s="10">
        <v>389</v>
      </c>
      <c r="DW12" s="12">
        <v>22.9</v>
      </c>
      <c r="DX12" s="22">
        <v>347</v>
      </c>
      <c r="DY12" s="12">
        <v>25.18</v>
      </c>
      <c r="DZ12" s="22">
        <v>41</v>
      </c>
      <c r="EA12" s="12">
        <v>12.89</v>
      </c>
      <c r="EB12" s="24">
        <f t="shared" si="26"/>
        <v>0.89203084832904889</v>
      </c>
      <c r="EC12" s="24">
        <f t="shared" si="27"/>
        <v>0.10539845758354756</v>
      </c>
      <c r="ED12" s="18"/>
      <c r="EE12" s="10">
        <v>35</v>
      </c>
      <c r="EF12" s="12">
        <v>4.97</v>
      </c>
      <c r="EG12" s="22">
        <v>21</v>
      </c>
      <c r="EH12" s="12">
        <v>4.6100000000000003</v>
      </c>
      <c r="EI12" s="22">
        <v>14</v>
      </c>
      <c r="EJ12" s="12">
        <v>5.67</v>
      </c>
      <c r="EK12" s="24">
        <f t="shared" si="28"/>
        <v>0.6</v>
      </c>
      <c r="EL12" s="24">
        <f t="shared" si="29"/>
        <v>0.4</v>
      </c>
      <c r="EM12" s="18"/>
      <c r="EN12" s="10">
        <v>42</v>
      </c>
      <c r="EO12" s="12">
        <v>5.79</v>
      </c>
      <c r="EP12" s="22">
        <v>20</v>
      </c>
      <c r="EQ12" s="12">
        <v>4.67</v>
      </c>
      <c r="ER12" s="22">
        <v>22</v>
      </c>
      <c r="ES12" s="12">
        <v>7.67</v>
      </c>
      <c r="ET12" s="24">
        <f t="shared" si="30"/>
        <v>0.47619047619047616</v>
      </c>
      <c r="EU12" s="24">
        <f t="shared" si="31"/>
        <v>0.52380952380952384</v>
      </c>
      <c r="EV12" s="18"/>
      <c r="EW12" s="10">
        <v>24</v>
      </c>
      <c r="EX12" s="12">
        <v>13.04</v>
      </c>
      <c r="EY12" s="22">
        <v>11</v>
      </c>
      <c r="EZ12" s="12">
        <v>8.5299999999999994</v>
      </c>
      <c r="FA12" s="22">
        <v>13</v>
      </c>
      <c r="FB12" s="12">
        <v>24.53</v>
      </c>
      <c r="FC12" s="24">
        <f t="shared" si="32"/>
        <v>0.45833333333333331</v>
      </c>
      <c r="FD12" s="24">
        <f t="shared" si="33"/>
        <v>0.54166666666666663</v>
      </c>
      <c r="FE12" s="18"/>
      <c r="FF12" s="10">
        <v>25</v>
      </c>
      <c r="FG12" s="12">
        <v>7.04</v>
      </c>
      <c r="FH12" s="22">
        <v>20</v>
      </c>
      <c r="FI12" s="12">
        <v>7.38</v>
      </c>
      <c r="FJ12" s="22">
        <v>5</v>
      </c>
      <c r="FK12" s="12">
        <v>6.1</v>
      </c>
      <c r="FL12" s="24">
        <f t="shared" si="34"/>
        <v>0.8</v>
      </c>
      <c r="FM12" s="24">
        <f t="shared" si="35"/>
        <v>0.2</v>
      </c>
      <c r="FN12" s="18"/>
      <c r="FO12" s="10">
        <v>318</v>
      </c>
      <c r="FP12" s="12">
        <v>45.3</v>
      </c>
      <c r="FQ12" s="22">
        <v>255</v>
      </c>
      <c r="FR12" s="12">
        <v>47.22</v>
      </c>
      <c r="FS12" s="22">
        <v>62</v>
      </c>
      <c r="FT12" s="12">
        <v>39.24</v>
      </c>
      <c r="FU12" s="24">
        <f t="shared" si="36"/>
        <v>0.80188679245283023</v>
      </c>
      <c r="FV12" s="24">
        <f t="shared" si="37"/>
        <v>0.19496855345911951</v>
      </c>
      <c r="FW12" s="18"/>
      <c r="FX12" s="10">
        <v>11</v>
      </c>
      <c r="FY12" s="12">
        <v>9.48</v>
      </c>
      <c r="FZ12" s="22">
        <v>10</v>
      </c>
      <c r="GA12" s="12">
        <v>9.8000000000000007</v>
      </c>
      <c r="GB12" s="22">
        <v>1</v>
      </c>
      <c r="GC12" s="12">
        <v>7.14</v>
      </c>
      <c r="GD12" s="24">
        <f t="shared" si="38"/>
        <v>0.90909090909090906</v>
      </c>
      <c r="GE12" s="24">
        <f t="shared" si="39"/>
        <v>9.0909090909090912E-2</v>
      </c>
      <c r="GF12" s="18"/>
      <c r="GG12" s="10">
        <v>24</v>
      </c>
      <c r="GH12" s="12">
        <v>5.41</v>
      </c>
      <c r="GI12" s="22">
        <v>15</v>
      </c>
      <c r="GJ12" s="12">
        <v>4.93</v>
      </c>
      <c r="GK12" s="22">
        <v>8</v>
      </c>
      <c r="GL12" s="12">
        <v>5.84</v>
      </c>
      <c r="GM12" s="24">
        <f t="shared" si="40"/>
        <v>0.625</v>
      </c>
      <c r="GN12" s="24">
        <f t="shared" si="41"/>
        <v>0.33333333333333331</v>
      </c>
      <c r="GO12" s="18"/>
      <c r="GP12" s="10">
        <v>77</v>
      </c>
      <c r="GQ12" s="12">
        <v>9.67</v>
      </c>
      <c r="GR12" s="22">
        <v>54</v>
      </c>
      <c r="GS12" s="12">
        <v>9.36</v>
      </c>
      <c r="GT12" s="22">
        <v>23</v>
      </c>
      <c r="GU12" s="12">
        <v>10.65</v>
      </c>
      <c r="GV12" s="24">
        <f t="shared" si="42"/>
        <v>0.70129870129870131</v>
      </c>
      <c r="GW12" s="24">
        <f t="shared" si="43"/>
        <v>0.29870129870129869</v>
      </c>
    </row>
    <row r="13" spans="1:205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45"/>
        <v>2.4034334763948499E-2</v>
      </c>
      <c r="F13" s="23">
        <v>1118</v>
      </c>
      <c r="G13" s="25">
        <f t="shared" si="44"/>
        <v>0.95965665236051501</v>
      </c>
      <c r="H13" s="18"/>
      <c r="I13" s="11">
        <v>22</v>
      </c>
      <c r="J13" s="13">
        <v>0.06</v>
      </c>
      <c r="K13" s="23">
        <v>0</v>
      </c>
      <c r="L13" s="13">
        <v>0</v>
      </c>
      <c r="M13" s="23">
        <v>22</v>
      </c>
      <c r="N13" s="13">
        <v>0.17</v>
      </c>
      <c r="O13" s="25">
        <f t="shared" si="0"/>
        <v>0</v>
      </c>
      <c r="P13" s="25">
        <f t="shared" si="1"/>
        <v>1</v>
      </c>
      <c r="Q13" s="18"/>
      <c r="R13" s="11">
        <v>7</v>
      </c>
      <c r="S13" s="13">
        <v>0.06</v>
      </c>
      <c r="T13" s="23">
        <v>0</v>
      </c>
      <c r="U13" s="13">
        <v>0</v>
      </c>
      <c r="V13" s="23">
        <v>7</v>
      </c>
      <c r="W13" s="13">
        <v>0.16</v>
      </c>
      <c r="X13" s="25">
        <f t="shared" si="2"/>
        <v>0</v>
      </c>
      <c r="Y13" s="25">
        <f t="shared" si="3"/>
        <v>1</v>
      </c>
      <c r="Z13" s="18"/>
      <c r="AA13" s="11">
        <v>2</v>
      </c>
      <c r="AB13" s="13">
        <v>0.03</v>
      </c>
      <c r="AC13" s="23">
        <v>0</v>
      </c>
      <c r="AD13" s="13">
        <v>0</v>
      </c>
      <c r="AE13" s="23">
        <v>2</v>
      </c>
      <c r="AF13" s="13">
        <v>0.08</v>
      </c>
      <c r="AG13" s="25">
        <f t="shared" si="4"/>
        <v>0</v>
      </c>
      <c r="AH13" s="25">
        <f t="shared" si="5"/>
        <v>1</v>
      </c>
      <c r="AI13" s="18"/>
      <c r="AJ13" s="11">
        <v>0</v>
      </c>
      <c r="AK13" s="13">
        <v>0</v>
      </c>
      <c r="AL13" s="23">
        <v>0</v>
      </c>
      <c r="AM13" s="13">
        <v>0</v>
      </c>
      <c r="AN13" s="23">
        <v>0</v>
      </c>
      <c r="AO13" s="13">
        <v>0</v>
      </c>
      <c r="AP13" s="25" t="e">
        <f t="shared" si="6"/>
        <v>#DIV/0!</v>
      </c>
      <c r="AQ13" s="25" t="e">
        <f t="shared" si="7"/>
        <v>#DIV/0!</v>
      </c>
      <c r="AR13" s="18"/>
      <c r="AS13" s="11">
        <v>2</v>
      </c>
      <c r="AT13" s="13">
        <v>0.06</v>
      </c>
      <c r="AU13" s="23">
        <v>0</v>
      </c>
      <c r="AV13" s="13">
        <v>0</v>
      </c>
      <c r="AW13" s="23">
        <v>2</v>
      </c>
      <c r="AX13" s="13">
        <v>0.16</v>
      </c>
      <c r="AY13" s="25">
        <f t="shared" si="8"/>
        <v>0</v>
      </c>
      <c r="AZ13" s="25">
        <f t="shared" si="9"/>
        <v>1</v>
      </c>
      <c r="BA13" s="18"/>
      <c r="BB13" s="11">
        <v>4</v>
      </c>
      <c r="BC13" s="13">
        <v>0.21</v>
      </c>
      <c r="BD13" s="23">
        <v>0</v>
      </c>
      <c r="BE13" s="13">
        <v>0</v>
      </c>
      <c r="BF13" s="23">
        <v>4</v>
      </c>
      <c r="BG13" s="13">
        <v>0.56999999999999995</v>
      </c>
      <c r="BH13" s="25">
        <f t="shared" si="10"/>
        <v>0</v>
      </c>
      <c r="BI13" s="25">
        <f t="shared" si="11"/>
        <v>1</v>
      </c>
      <c r="BJ13" s="18"/>
      <c r="BK13" s="11">
        <v>2</v>
      </c>
      <c r="BL13" s="13">
        <v>0.18</v>
      </c>
      <c r="BM13" s="23">
        <v>0</v>
      </c>
      <c r="BN13" s="13">
        <v>0</v>
      </c>
      <c r="BO13" s="23">
        <v>2</v>
      </c>
      <c r="BP13" s="13">
        <v>0.8</v>
      </c>
      <c r="BQ13" s="25">
        <f t="shared" si="12"/>
        <v>0</v>
      </c>
      <c r="BR13" s="25">
        <f t="shared" si="13"/>
        <v>1</v>
      </c>
      <c r="BS13" s="18"/>
      <c r="BT13" s="11">
        <v>0</v>
      </c>
      <c r="BU13" s="13">
        <v>0</v>
      </c>
      <c r="BV13" s="23">
        <v>0</v>
      </c>
      <c r="BW13" s="13">
        <v>0</v>
      </c>
      <c r="BX13" s="23">
        <v>0</v>
      </c>
      <c r="BY13" s="13">
        <v>0</v>
      </c>
      <c r="BZ13" s="25" t="e">
        <f t="shared" si="14"/>
        <v>#DIV/0!</v>
      </c>
      <c r="CA13" s="25" t="e">
        <f t="shared" si="15"/>
        <v>#DIV/0!</v>
      </c>
      <c r="CB13" s="18"/>
      <c r="CC13" s="11">
        <v>0</v>
      </c>
      <c r="CD13" s="13">
        <v>0</v>
      </c>
      <c r="CE13" s="23">
        <v>0</v>
      </c>
      <c r="CF13" s="13">
        <v>0</v>
      </c>
      <c r="CG13" s="23">
        <v>0</v>
      </c>
      <c r="CH13" s="13">
        <v>0</v>
      </c>
      <c r="CI13" s="25" t="e">
        <f t="shared" si="16"/>
        <v>#DIV/0!</v>
      </c>
      <c r="CJ13" s="25" t="e">
        <f t="shared" si="17"/>
        <v>#DIV/0!</v>
      </c>
      <c r="CK13" s="18"/>
      <c r="CL13" s="11">
        <v>2</v>
      </c>
      <c r="CM13" s="13">
        <v>0.2</v>
      </c>
      <c r="CN13" s="23">
        <v>0</v>
      </c>
      <c r="CO13" s="13">
        <v>0</v>
      </c>
      <c r="CP13" s="23">
        <v>2</v>
      </c>
      <c r="CQ13" s="13">
        <v>0.68</v>
      </c>
      <c r="CR13" s="25">
        <f t="shared" si="18"/>
        <v>0</v>
      </c>
      <c r="CS13" s="25">
        <f t="shared" si="19"/>
        <v>1</v>
      </c>
      <c r="CT13" s="18"/>
      <c r="CU13" s="11">
        <v>2</v>
      </c>
      <c r="CV13" s="13">
        <v>0.13</v>
      </c>
      <c r="CW13" s="23">
        <v>0</v>
      </c>
      <c r="CX13" s="13">
        <v>0</v>
      </c>
      <c r="CY13" s="23">
        <v>2</v>
      </c>
      <c r="CZ13" s="13">
        <v>0.59</v>
      </c>
      <c r="DA13" s="25">
        <f t="shared" si="20"/>
        <v>0</v>
      </c>
      <c r="DB13" s="25">
        <f t="shared" si="21"/>
        <v>1</v>
      </c>
      <c r="DC13" s="18"/>
      <c r="DD13" s="11">
        <v>0</v>
      </c>
      <c r="DE13" s="13">
        <v>0</v>
      </c>
      <c r="DF13" s="23">
        <v>0</v>
      </c>
      <c r="DG13" s="13">
        <v>0</v>
      </c>
      <c r="DH13" s="23">
        <v>0</v>
      </c>
      <c r="DI13" s="13">
        <v>0</v>
      </c>
      <c r="DJ13" s="25" t="e">
        <f t="shared" si="22"/>
        <v>#DIV/0!</v>
      </c>
      <c r="DK13" s="25" t="e">
        <f t="shared" si="23"/>
        <v>#DIV/0!</v>
      </c>
      <c r="DL13" s="18"/>
      <c r="DM13" s="11">
        <v>0</v>
      </c>
      <c r="DN13" s="13">
        <v>0</v>
      </c>
      <c r="DO13" s="23">
        <v>0</v>
      </c>
      <c r="DP13" s="13">
        <v>0</v>
      </c>
      <c r="DQ13" s="23">
        <v>0</v>
      </c>
      <c r="DR13" s="13">
        <v>0</v>
      </c>
      <c r="DS13" s="25" t="e">
        <f t="shared" si="24"/>
        <v>#DIV/0!</v>
      </c>
      <c r="DT13" s="25" t="e">
        <f t="shared" si="25"/>
        <v>#DIV/0!</v>
      </c>
      <c r="DU13" s="18"/>
      <c r="DV13" s="11">
        <v>0</v>
      </c>
      <c r="DW13" s="13">
        <v>0</v>
      </c>
      <c r="DX13" s="23">
        <v>0</v>
      </c>
      <c r="DY13" s="13">
        <v>0</v>
      </c>
      <c r="DZ13" s="23">
        <v>0</v>
      </c>
      <c r="EA13" s="13">
        <v>0</v>
      </c>
      <c r="EB13" s="25" t="e">
        <f t="shared" si="26"/>
        <v>#DIV/0!</v>
      </c>
      <c r="EC13" s="25" t="e">
        <f t="shared" si="27"/>
        <v>#DIV/0!</v>
      </c>
      <c r="ED13" s="18"/>
      <c r="EE13" s="11">
        <v>0</v>
      </c>
      <c r="EF13" s="13">
        <v>0</v>
      </c>
      <c r="EG13" s="23">
        <v>0</v>
      </c>
      <c r="EH13" s="13">
        <v>0</v>
      </c>
      <c r="EI13" s="23">
        <v>0</v>
      </c>
      <c r="EJ13" s="13">
        <v>0</v>
      </c>
      <c r="EK13" s="25" t="e">
        <f t="shared" si="28"/>
        <v>#DIV/0!</v>
      </c>
      <c r="EL13" s="25" t="e">
        <f t="shared" si="29"/>
        <v>#DIV/0!</v>
      </c>
      <c r="EM13" s="18"/>
      <c r="EN13" s="11">
        <v>0</v>
      </c>
      <c r="EO13" s="13">
        <v>0</v>
      </c>
      <c r="EP13" s="23">
        <v>0</v>
      </c>
      <c r="EQ13" s="13">
        <v>0</v>
      </c>
      <c r="ER13" s="23">
        <v>0</v>
      </c>
      <c r="ES13" s="13">
        <v>0</v>
      </c>
      <c r="ET13" s="25" t="e">
        <f t="shared" si="30"/>
        <v>#DIV/0!</v>
      </c>
      <c r="EU13" s="25" t="e">
        <f t="shared" si="31"/>
        <v>#DIV/0!</v>
      </c>
      <c r="EV13" s="18"/>
      <c r="EW13" s="11">
        <v>0</v>
      </c>
      <c r="EX13" s="13">
        <v>0</v>
      </c>
      <c r="EY13" s="23">
        <v>0</v>
      </c>
      <c r="EZ13" s="13">
        <v>0</v>
      </c>
      <c r="FA13" s="23">
        <v>0</v>
      </c>
      <c r="FB13" s="13">
        <v>0</v>
      </c>
      <c r="FC13" s="25" t="e">
        <f t="shared" si="32"/>
        <v>#DIV/0!</v>
      </c>
      <c r="FD13" s="25" t="e">
        <f t="shared" si="33"/>
        <v>#DIV/0!</v>
      </c>
      <c r="FE13" s="18"/>
      <c r="FF13" s="11">
        <v>0</v>
      </c>
      <c r="FG13" s="13">
        <v>0</v>
      </c>
      <c r="FH13" s="23">
        <v>0</v>
      </c>
      <c r="FI13" s="13">
        <v>0</v>
      </c>
      <c r="FJ13" s="23">
        <v>0</v>
      </c>
      <c r="FK13" s="13">
        <v>0</v>
      </c>
      <c r="FL13" s="25" t="e">
        <f t="shared" si="34"/>
        <v>#DIV/0!</v>
      </c>
      <c r="FM13" s="25" t="e">
        <f t="shared" si="35"/>
        <v>#DIV/0!</v>
      </c>
      <c r="FN13" s="18"/>
      <c r="FO13" s="11">
        <v>1</v>
      </c>
      <c r="FP13" s="13">
        <v>0.14000000000000001</v>
      </c>
      <c r="FQ13" s="23">
        <v>0</v>
      </c>
      <c r="FR13" s="13">
        <v>0</v>
      </c>
      <c r="FS13" s="23">
        <v>1</v>
      </c>
      <c r="FT13" s="13">
        <v>0.63</v>
      </c>
      <c r="FU13" s="25">
        <f t="shared" si="36"/>
        <v>0</v>
      </c>
      <c r="FV13" s="25">
        <f t="shared" si="37"/>
        <v>1</v>
      </c>
      <c r="FW13" s="18"/>
      <c r="FX13" s="11">
        <v>0</v>
      </c>
      <c r="FY13" s="13">
        <v>0</v>
      </c>
      <c r="FZ13" s="23">
        <v>0</v>
      </c>
      <c r="GA13" s="13">
        <v>0</v>
      </c>
      <c r="GB13" s="23">
        <v>0</v>
      </c>
      <c r="GC13" s="13">
        <v>0</v>
      </c>
      <c r="GD13" s="25" t="e">
        <f t="shared" si="38"/>
        <v>#DIV/0!</v>
      </c>
      <c r="GE13" s="25" t="e">
        <f t="shared" si="39"/>
        <v>#DIV/0!</v>
      </c>
      <c r="GF13" s="18"/>
      <c r="GG13" s="11">
        <v>0</v>
      </c>
      <c r="GH13" s="13">
        <v>0</v>
      </c>
      <c r="GI13" s="23">
        <v>0</v>
      </c>
      <c r="GJ13" s="13">
        <v>0</v>
      </c>
      <c r="GK13" s="23">
        <v>0</v>
      </c>
      <c r="GL13" s="13">
        <v>0</v>
      </c>
      <c r="GM13" s="25" t="e">
        <f t="shared" si="40"/>
        <v>#DIV/0!</v>
      </c>
      <c r="GN13" s="25" t="e">
        <f t="shared" si="41"/>
        <v>#DIV/0!</v>
      </c>
      <c r="GO13" s="18"/>
      <c r="GP13" s="11">
        <v>0</v>
      </c>
      <c r="GQ13" s="13">
        <v>0</v>
      </c>
      <c r="GR13" s="23">
        <v>0</v>
      </c>
      <c r="GS13" s="13">
        <v>0</v>
      </c>
      <c r="GT13" s="23">
        <v>0</v>
      </c>
      <c r="GU13" s="13">
        <v>0</v>
      </c>
      <c r="GV13" s="25" t="e">
        <f t="shared" si="42"/>
        <v>#DIV/0!</v>
      </c>
      <c r="GW13" s="25" t="e">
        <f t="shared" si="43"/>
        <v>#DIV/0!</v>
      </c>
    </row>
    <row r="14" spans="1:205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45"/>
        <v>7.2177475350645739E-2</v>
      </c>
      <c r="F14" s="22">
        <v>26617</v>
      </c>
      <c r="G14" s="24">
        <f t="shared" si="44"/>
        <v>0.92407304541035962</v>
      </c>
      <c r="H14" s="18"/>
      <c r="I14" s="10">
        <v>186</v>
      </c>
      <c r="J14" s="12">
        <v>0.5</v>
      </c>
      <c r="K14" s="22">
        <v>20</v>
      </c>
      <c r="L14" s="12">
        <v>0.08</v>
      </c>
      <c r="M14" s="22">
        <v>165</v>
      </c>
      <c r="N14" s="12">
        <v>1.29</v>
      </c>
      <c r="O14" s="24">
        <f t="shared" si="0"/>
        <v>0.10752688172043011</v>
      </c>
      <c r="P14" s="24">
        <f t="shared" si="1"/>
        <v>0.88709677419354838</v>
      </c>
      <c r="Q14" s="18"/>
      <c r="R14" s="10">
        <v>67</v>
      </c>
      <c r="S14" s="12">
        <v>0.62</v>
      </c>
      <c r="T14" s="22">
        <v>3</v>
      </c>
      <c r="U14" s="12">
        <v>0.05</v>
      </c>
      <c r="V14" s="22">
        <v>63</v>
      </c>
      <c r="W14" s="12">
        <v>1.43</v>
      </c>
      <c r="X14" s="24">
        <f t="shared" si="2"/>
        <v>4.4776119402985072E-2</v>
      </c>
      <c r="Y14" s="24">
        <f t="shared" si="3"/>
        <v>0.94029850746268662</v>
      </c>
      <c r="Z14" s="18"/>
      <c r="AA14" s="10">
        <v>36</v>
      </c>
      <c r="AB14" s="12">
        <v>0.57999999999999996</v>
      </c>
      <c r="AC14" s="22">
        <v>3</v>
      </c>
      <c r="AD14" s="12">
        <v>0.08</v>
      </c>
      <c r="AE14" s="22">
        <v>33</v>
      </c>
      <c r="AF14" s="12">
        <v>1.31</v>
      </c>
      <c r="AG14" s="24">
        <f t="shared" si="4"/>
        <v>8.3333333333333329E-2</v>
      </c>
      <c r="AH14" s="24">
        <f t="shared" si="5"/>
        <v>0.91666666666666663</v>
      </c>
      <c r="AI14" s="18"/>
      <c r="AJ14" s="10">
        <v>6</v>
      </c>
      <c r="AK14" s="12">
        <v>0.37</v>
      </c>
      <c r="AL14" s="22">
        <v>0</v>
      </c>
      <c r="AM14" s="12">
        <v>0</v>
      </c>
      <c r="AN14" s="22">
        <v>6</v>
      </c>
      <c r="AO14" s="12">
        <v>1.4</v>
      </c>
      <c r="AP14" s="24">
        <f t="shared" si="6"/>
        <v>0</v>
      </c>
      <c r="AQ14" s="24">
        <f t="shared" si="7"/>
        <v>1</v>
      </c>
      <c r="AR14" s="18"/>
      <c r="AS14" s="10">
        <v>20</v>
      </c>
      <c r="AT14" s="12">
        <v>0.57999999999999996</v>
      </c>
      <c r="AU14" s="22">
        <v>3</v>
      </c>
      <c r="AV14" s="12">
        <v>0.14000000000000001</v>
      </c>
      <c r="AW14" s="22">
        <v>17</v>
      </c>
      <c r="AX14" s="12">
        <v>1.36</v>
      </c>
      <c r="AY14" s="24">
        <f t="shared" si="8"/>
        <v>0.15</v>
      </c>
      <c r="AZ14" s="24">
        <f t="shared" si="9"/>
        <v>0.85</v>
      </c>
      <c r="BA14" s="18"/>
      <c r="BB14" s="10">
        <v>11</v>
      </c>
      <c r="BC14" s="12">
        <v>0.56999999999999995</v>
      </c>
      <c r="BD14" s="22">
        <v>2</v>
      </c>
      <c r="BE14" s="12">
        <v>0.16</v>
      </c>
      <c r="BF14" s="22">
        <v>9</v>
      </c>
      <c r="BG14" s="12">
        <v>1.29</v>
      </c>
      <c r="BH14" s="24">
        <f t="shared" si="10"/>
        <v>0.18181818181818182</v>
      </c>
      <c r="BI14" s="24">
        <f t="shared" si="11"/>
        <v>0.81818181818181823</v>
      </c>
      <c r="BJ14" s="18"/>
      <c r="BK14" s="10">
        <v>4</v>
      </c>
      <c r="BL14" s="12">
        <v>0.36</v>
      </c>
      <c r="BM14" s="22">
        <v>1</v>
      </c>
      <c r="BN14" s="12">
        <v>0.12</v>
      </c>
      <c r="BO14" s="22">
        <v>3</v>
      </c>
      <c r="BP14" s="12">
        <v>1.2</v>
      </c>
      <c r="BQ14" s="24">
        <f t="shared" si="12"/>
        <v>0.25</v>
      </c>
      <c r="BR14" s="24">
        <f t="shared" si="13"/>
        <v>0.75</v>
      </c>
      <c r="BS14" s="18"/>
      <c r="BT14" s="10">
        <v>2</v>
      </c>
      <c r="BU14" s="12">
        <v>0.33</v>
      </c>
      <c r="BV14" s="22">
        <v>0</v>
      </c>
      <c r="BW14" s="12">
        <v>0</v>
      </c>
      <c r="BX14" s="22">
        <v>2</v>
      </c>
      <c r="BY14" s="12">
        <v>1.06</v>
      </c>
      <c r="BZ14" s="24">
        <f t="shared" si="14"/>
        <v>0</v>
      </c>
      <c r="CA14" s="24">
        <f t="shared" si="15"/>
        <v>1</v>
      </c>
      <c r="CB14" s="18"/>
      <c r="CC14" s="10">
        <v>5</v>
      </c>
      <c r="CD14" s="12">
        <v>0.39</v>
      </c>
      <c r="CE14" s="22">
        <v>2</v>
      </c>
      <c r="CF14" s="12">
        <v>0.21</v>
      </c>
      <c r="CG14" s="22">
        <v>3</v>
      </c>
      <c r="CH14" s="12">
        <v>0.84</v>
      </c>
      <c r="CI14" s="24">
        <f t="shared" si="16"/>
        <v>0.4</v>
      </c>
      <c r="CJ14" s="24">
        <f t="shared" si="17"/>
        <v>0.6</v>
      </c>
      <c r="CK14" s="18"/>
      <c r="CL14" s="10">
        <v>4</v>
      </c>
      <c r="CM14" s="12">
        <v>0.41</v>
      </c>
      <c r="CN14" s="22">
        <v>0</v>
      </c>
      <c r="CO14" s="12">
        <v>0</v>
      </c>
      <c r="CP14" s="22">
        <v>4</v>
      </c>
      <c r="CQ14" s="12">
        <v>1.36</v>
      </c>
      <c r="CR14" s="24">
        <f t="shared" si="18"/>
        <v>0</v>
      </c>
      <c r="CS14" s="24">
        <f t="shared" si="19"/>
        <v>1</v>
      </c>
      <c r="CT14" s="18"/>
      <c r="CU14" s="10">
        <v>9</v>
      </c>
      <c r="CV14" s="12">
        <v>0.56999999999999995</v>
      </c>
      <c r="CW14" s="22">
        <v>2</v>
      </c>
      <c r="CX14" s="12">
        <v>0.16</v>
      </c>
      <c r="CY14" s="22">
        <v>7</v>
      </c>
      <c r="CZ14" s="12">
        <v>2.0499999999999998</v>
      </c>
      <c r="DA14" s="24">
        <f t="shared" si="20"/>
        <v>0.22222222222222221</v>
      </c>
      <c r="DB14" s="24">
        <f t="shared" si="21"/>
        <v>0.77777777777777779</v>
      </c>
      <c r="DC14" s="18"/>
      <c r="DD14" s="10">
        <v>3</v>
      </c>
      <c r="DE14" s="12">
        <v>0.45</v>
      </c>
      <c r="DF14" s="22">
        <v>0</v>
      </c>
      <c r="DG14" s="12">
        <v>0</v>
      </c>
      <c r="DH14" s="22">
        <v>3</v>
      </c>
      <c r="DI14" s="12">
        <v>1.47</v>
      </c>
      <c r="DJ14" s="24">
        <f t="shared" si="22"/>
        <v>0</v>
      </c>
      <c r="DK14" s="24">
        <f t="shared" si="23"/>
        <v>1</v>
      </c>
      <c r="DL14" s="18"/>
      <c r="DM14" s="10">
        <v>2</v>
      </c>
      <c r="DN14" s="12">
        <v>0.15</v>
      </c>
      <c r="DO14" s="22">
        <v>0</v>
      </c>
      <c r="DP14" s="12">
        <v>0</v>
      </c>
      <c r="DQ14" s="22">
        <v>2</v>
      </c>
      <c r="DR14" s="12">
        <v>0.65</v>
      </c>
      <c r="DS14" s="24">
        <f t="shared" si="24"/>
        <v>0</v>
      </c>
      <c r="DT14" s="24">
        <f t="shared" si="25"/>
        <v>1</v>
      </c>
      <c r="DU14" s="18"/>
      <c r="DV14" s="10">
        <v>3</v>
      </c>
      <c r="DW14" s="12">
        <v>0.18</v>
      </c>
      <c r="DX14" s="22">
        <v>1</v>
      </c>
      <c r="DY14" s="12">
        <v>7.0000000000000007E-2</v>
      </c>
      <c r="DZ14" s="22">
        <v>2</v>
      </c>
      <c r="EA14" s="12">
        <v>0.63</v>
      </c>
      <c r="EB14" s="24">
        <f t="shared" si="26"/>
        <v>0.33333333333333331</v>
      </c>
      <c r="EC14" s="24">
        <f t="shared" si="27"/>
        <v>0.66666666666666663</v>
      </c>
      <c r="ED14" s="18"/>
      <c r="EE14" s="10">
        <v>2</v>
      </c>
      <c r="EF14" s="12">
        <v>0.28000000000000003</v>
      </c>
      <c r="EG14" s="22">
        <v>1</v>
      </c>
      <c r="EH14" s="12">
        <v>0.22</v>
      </c>
      <c r="EI14" s="22">
        <v>1</v>
      </c>
      <c r="EJ14" s="12">
        <v>0.4</v>
      </c>
      <c r="EK14" s="24">
        <f t="shared" si="28"/>
        <v>0.5</v>
      </c>
      <c r="EL14" s="24">
        <f t="shared" si="29"/>
        <v>0.5</v>
      </c>
      <c r="EM14" s="18"/>
      <c r="EN14" s="10">
        <v>3</v>
      </c>
      <c r="EO14" s="12">
        <v>0.41</v>
      </c>
      <c r="EP14" s="22">
        <v>0</v>
      </c>
      <c r="EQ14" s="12">
        <v>0</v>
      </c>
      <c r="ER14" s="22">
        <v>3</v>
      </c>
      <c r="ES14" s="12">
        <v>1.05</v>
      </c>
      <c r="ET14" s="24">
        <f t="shared" si="30"/>
        <v>0</v>
      </c>
      <c r="EU14" s="24">
        <f t="shared" si="31"/>
        <v>1</v>
      </c>
      <c r="EV14" s="18"/>
      <c r="EW14" s="10">
        <v>0</v>
      </c>
      <c r="EX14" s="12">
        <v>0</v>
      </c>
      <c r="EY14" s="22">
        <v>0</v>
      </c>
      <c r="EZ14" s="12">
        <v>0</v>
      </c>
      <c r="FA14" s="22">
        <v>0</v>
      </c>
      <c r="FB14" s="12">
        <v>0</v>
      </c>
      <c r="FC14" s="24" t="e">
        <f t="shared" si="32"/>
        <v>#DIV/0!</v>
      </c>
      <c r="FD14" s="24" t="e">
        <f t="shared" si="33"/>
        <v>#DIV/0!</v>
      </c>
      <c r="FE14" s="18"/>
      <c r="FF14" s="10">
        <v>3</v>
      </c>
      <c r="FG14" s="12">
        <v>0.85</v>
      </c>
      <c r="FH14" s="22">
        <v>0</v>
      </c>
      <c r="FI14" s="12">
        <v>0</v>
      </c>
      <c r="FJ14" s="22">
        <v>3</v>
      </c>
      <c r="FK14" s="12">
        <v>3.66</v>
      </c>
      <c r="FL14" s="24">
        <f t="shared" si="34"/>
        <v>0</v>
      </c>
      <c r="FM14" s="24">
        <f t="shared" si="35"/>
        <v>1</v>
      </c>
      <c r="FN14" s="18"/>
      <c r="FO14" s="10">
        <v>1</v>
      </c>
      <c r="FP14" s="12">
        <v>0.14000000000000001</v>
      </c>
      <c r="FQ14" s="22">
        <v>0</v>
      </c>
      <c r="FR14" s="12">
        <v>0</v>
      </c>
      <c r="FS14" s="22">
        <v>1</v>
      </c>
      <c r="FT14" s="12">
        <v>0.63</v>
      </c>
      <c r="FU14" s="24">
        <f t="shared" si="36"/>
        <v>0</v>
      </c>
      <c r="FV14" s="24">
        <f t="shared" si="37"/>
        <v>1</v>
      </c>
      <c r="FW14" s="18"/>
      <c r="FX14" s="10">
        <v>1</v>
      </c>
      <c r="FY14" s="12">
        <v>0.86</v>
      </c>
      <c r="FZ14" s="22">
        <v>1</v>
      </c>
      <c r="GA14" s="12">
        <v>0.98</v>
      </c>
      <c r="GB14" s="22">
        <v>0</v>
      </c>
      <c r="GC14" s="12">
        <v>0</v>
      </c>
      <c r="GD14" s="24">
        <f t="shared" si="38"/>
        <v>1</v>
      </c>
      <c r="GE14" s="24">
        <f t="shared" si="39"/>
        <v>0</v>
      </c>
      <c r="GF14" s="18"/>
      <c r="GG14" s="10">
        <v>1</v>
      </c>
      <c r="GH14" s="12">
        <v>0.23</v>
      </c>
      <c r="GI14" s="22">
        <v>1</v>
      </c>
      <c r="GJ14" s="12">
        <v>0.33</v>
      </c>
      <c r="GK14" s="22">
        <v>0</v>
      </c>
      <c r="GL14" s="12">
        <v>0</v>
      </c>
      <c r="GM14" s="24">
        <f t="shared" si="40"/>
        <v>1</v>
      </c>
      <c r="GN14" s="24">
        <f t="shared" si="41"/>
        <v>0</v>
      </c>
      <c r="GO14" s="18"/>
      <c r="GP14" s="10">
        <v>3</v>
      </c>
      <c r="GQ14" s="12">
        <v>0.38</v>
      </c>
      <c r="GR14" s="22">
        <v>0</v>
      </c>
      <c r="GS14" s="12">
        <v>0</v>
      </c>
      <c r="GT14" s="22">
        <v>3</v>
      </c>
      <c r="GU14" s="12">
        <v>1.39</v>
      </c>
      <c r="GV14" s="24">
        <f t="shared" si="42"/>
        <v>0</v>
      </c>
      <c r="GW14" s="24">
        <f t="shared" si="43"/>
        <v>1</v>
      </c>
    </row>
    <row r="15" spans="1:205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45"/>
        <v>0.39691724972381504</v>
      </c>
      <c r="F15" s="23">
        <v>22557</v>
      </c>
      <c r="G15" s="25">
        <f t="shared" si="44"/>
        <v>0.5933242148455995</v>
      </c>
      <c r="H15" s="18"/>
      <c r="I15" s="11">
        <v>568</v>
      </c>
      <c r="J15" s="13">
        <v>1.52</v>
      </c>
      <c r="K15" s="23">
        <v>306</v>
      </c>
      <c r="L15" s="13">
        <v>1.25</v>
      </c>
      <c r="M15" s="23">
        <v>258</v>
      </c>
      <c r="N15" s="13">
        <v>2.02</v>
      </c>
      <c r="O15" s="25">
        <f t="shared" si="0"/>
        <v>0.53873239436619713</v>
      </c>
      <c r="P15" s="25">
        <f t="shared" si="1"/>
        <v>0.45422535211267606</v>
      </c>
      <c r="Q15" s="18"/>
      <c r="R15" s="11">
        <v>199</v>
      </c>
      <c r="S15" s="13">
        <v>1.84</v>
      </c>
      <c r="T15" s="23">
        <v>127</v>
      </c>
      <c r="U15" s="13">
        <v>1.99</v>
      </c>
      <c r="V15" s="23">
        <v>72</v>
      </c>
      <c r="W15" s="13">
        <v>1.64</v>
      </c>
      <c r="X15" s="25">
        <f t="shared" si="2"/>
        <v>0.63819095477386933</v>
      </c>
      <c r="Y15" s="25">
        <f t="shared" si="3"/>
        <v>0.36180904522613067</v>
      </c>
      <c r="Z15" s="18"/>
      <c r="AA15" s="11">
        <v>87</v>
      </c>
      <c r="AB15" s="13">
        <v>1.4</v>
      </c>
      <c r="AC15" s="23">
        <v>60</v>
      </c>
      <c r="AD15" s="13">
        <v>1.64</v>
      </c>
      <c r="AE15" s="23">
        <v>26</v>
      </c>
      <c r="AF15" s="13">
        <v>1.03</v>
      </c>
      <c r="AG15" s="25">
        <f t="shared" si="4"/>
        <v>0.68965517241379315</v>
      </c>
      <c r="AH15" s="25">
        <f t="shared" si="5"/>
        <v>0.2988505747126437</v>
      </c>
      <c r="AI15" s="18"/>
      <c r="AJ15" s="11">
        <v>7</v>
      </c>
      <c r="AK15" s="13">
        <v>0.43</v>
      </c>
      <c r="AL15" s="23">
        <v>2</v>
      </c>
      <c r="AM15" s="13">
        <v>0.17</v>
      </c>
      <c r="AN15" s="23">
        <v>5</v>
      </c>
      <c r="AO15" s="13">
        <v>1.1599999999999999</v>
      </c>
      <c r="AP15" s="25">
        <f t="shared" si="6"/>
        <v>0.2857142857142857</v>
      </c>
      <c r="AQ15" s="25">
        <f t="shared" si="7"/>
        <v>0.7142857142857143</v>
      </c>
      <c r="AR15" s="18"/>
      <c r="AS15" s="11">
        <v>31</v>
      </c>
      <c r="AT15" s="13">
        <v>0.9</v>
      </c>
      <c r="AU15" s="23">
        <v>10</v>
      </c>
      <c r="AV15" s="13">
        <v>0.46</v>
      </c>
      <c r="AW15" s="23">
        <v>21</v>
      </c>
      <c r="AX15" s="13">
        <v>1.68</v>
      </c>
      <c r="AY15" s="25">
        <f t="shared" si="8"/>
        <v>0.32258064516129031</v>
      </c>
      <c r="AZ15" s="25">
        <f t="shared" si="9"/>
        <v>0.67741935483870963</v>
      </c>
      <c r="BA15" s="18"/>
      <c r="BB15" s="11">
        <v>24</v>
      </c>
      <c r="BC15" s="13">
        <v>1.24</v>
      </c>
      <c r="BD15" s="23">
        <v>4</v>
      </c>
      <c r="BE15" s="13">
        <v>0.33</v>
      </c>
      <c r="BF15" s="23">
        <v>20</v>
      </c>
      <c r="BG15" s="13">
        <v>2.87</v>
      </c>
      <c r="BH15" s="25">
        <f t="shared" si="10"/>
        <v>0.16666666666666666</v>
      </c>
      <c r="BI15" s="25">
        <f t="shared" si="11"/>
        <v>0.83333333333333337</v>
      </c>
      <c r="BJ15" s="18"/>
      <c r="BK15" s="11">
        <v>14</v>
      </c>
      <c r="BL15" s="13">
        <v>1.28</v>
      </c>
      <c r="BM15" s="23">
        <v>5</v>
      </c>
      <c r="BN15" s="13">
        <v>0.59</v>
      </c>
      <c r="BO15" s="23">
        <v>9</v>
      </c>
      <c r="BP15" s="13">
        <v>3.61</v>
      </c>
      <c r="BQ15" s="25">
        <f t="shared" si="12"/>
        <v>0.35714285714285715</v>
      </c>
      <c r="BR15" s="25">
        <f t="shared" si="13"/>
        <v>0.6428571428571429</v>
      </c>
      <c r="BS15" s="18"/>
      <c r="BT15" s="11">
        <v>8</v>
      </c>
      <c r="BU15" s="13">
        <v>1.31</v>
      </c>
      <c r="BV15" s="23">
        <v>3</v>
      </c>
      <c r="BW15" s="13">
        <v>0.71</v>
      </c>
      <c r="BX15" s="23">
        <v>5</v>
      </c>
      <c r="BY15" s="13">
        <v>2.65</v>
      </c>
      <c r="BZ15" s="25">
        <f t="shared" si="14"/>
        <v>0.375</v>
      </c>
      <c r="CA15" s="25">
        <f t="shared" si="15"/>
        <v>0.625</v>
      </c>
      <c r="CB15" s="18"/>
      <c r="CC15" s="11">
        <v>30</v>
      </c>
      <c r="CD15" s="13">
        <v>2.3199999999999998</v>
      </c>
      <c r="CE15" s="23">
        <v>4</v>
      </c>
      <c r="CF15" s="13">
        <v>0.43</v>
      </c>
      <c r="CG15" s="23">
        <v>26</v>
      </c>
      <c r="CH15" s="13">
        <v>7.3</v>
      </c>
      <c r="CI15" s="25">
        <f t="shared" si="16"/>
        <v>0.13333333333333333</v>
      </c>
      <c r="CJ15" s="25">
        <f t="shared" si="17"/>
        <v>0.8666666666666667</v>
      </c>
      <c r="CK15" s="18"/>
      <c r="CL15" s="11">
        <v>18</v>
      </c>
      <c r="CM15" s="13">
        <v>1.84</v>
      </c>
      <c r="CN15" s="23">
        <v>2</v>
      </c>
      <c r="CO15" s="13">
        <v>0.28999999999999998</v>
      </c>
      <c r="CP15" s="23">
        <v>16</v>
      </c>
      <c r="CQ15" s="13">
        <v>5.44</v>
      </c>
      <c r="CR15" s="25">
        <f t="shared" si="18"/>
        <v>0.1111111111111111</v>
      </c>
      <c r="CS15" s="25">
        <f t="shared" si="19"/>
        <v>0.88888888888888884</v>
      </c>
      <c r="CT15" s="18"/>
      <c r="CU15" s="11">
        <v>32</v>
      </c>
      <c r="CV15" s="13">
        <v>2.04</v>
      </c>
      <c r="CW15" s="23">
        <v>20</v>
      </c>
      <c r="CX15" s="13">
        <v>1.64</v>
      </c>
      <c r="CY15" s="23">
        <v>12</v>
      </c>
      <c r="CZ15" s="13">
        <v>3.52</v>
      </c>
      <c r="DA15" s="25">
        <f t="shared" si="20"/>
        <v>0.625</v>
      </c>
      <c r="DB15" s="25">
        <f t="shared" si="21"/>
        <v>0.375</v>
      </c>
      <c r="DC15" s="18"/>
      <c r="DD15" s="11">
        <v>14</v>
      </c>
      <c r="DE15" s="13">
        <v>2.1</v>
      </c>
      <c r="DF15" s="23">
        <v>9</v>
      </c>
      <c r="DG15" s="13">
        <v>1.96</v>
      </c>
      <c r="DH15" s="23">
        <v>5</v>
      </c>
      <c r="DI15" s="13">
        <v>2.4500000000000002</v>
      </c>
      <c r="DJ15" s="25">
        <f t="shared" si="22"/>
        <v>0.6428571428571429</v>
      </c>
      <c r="DK15" s="25">
        <f t="shared" si="23"/>
        <v>0.35714285714285715</v>
      </c>
      <c r="DL15" s="18"/>
      <c r="DM15" s="11">
        <v>16</v>
      </c>
      <c r="DN15" s="13">
        <v>1.23</v>
      </c>
      <c r="DO15" s="23">
        <v>5</v>
      </c>
      <c r="DP15" s="13">
        <v>0.5</v>
      </c>
      <c r="DQ15" s="23">
        <v>11</v>
      </c>
      <c r="DR15" s="13">
        <v>3.55</v>
      </c>
      <c r="DS15" s="25">
        <f t="shared" si="24"/>
        <v>0.3125</v>
      </c>
      <c r="DT15" s="25">
        <f t="shared" si="25"/>
        <v>0.6875</v>
      </c>
      <c r="DU15" s="18"/>
      <c r="DV15" s="11">
        <v>14</v>
      </c>
      <c r="DW15" s="13">
        <v>0.82</v>
      </c>
      <c r="DX15" s="23">
        <v>10</v>
      </c>
      <c r="DY15" s="13">
        <v>0.73</v>
      </c>
      <c r="DZ15" s="23">
        <v>4</v>
      </c>
      <c r="EA15" s="13">
        <v>1.26</v>
      </c>
      <c r="EB15" s="25">
        <f t="shared" si="26"/>
        <v>0.7142857142857143</v>
      </c>
      <c r="EC15" s="25">
        <f t="shared" si="27"/>
        <v>0.2857142857142857</v>
      </c>
      <c r="ED15" s="18"/>
      <c r="EE15" s="11">
        <v>13</v>
      </c>
      <c r="EF15" s="13">
        <v>1.85</v>
      </c>
      <c r="EG15" s="23">
        <v>10</v>
      </c>
      <c r="EH15" s="13">
        <v>2.19</v>
      </c>
      <c r="EI15" s="23">
        <v>3</v>
      </c>
      <c r="EJ15" s="13">
        <v>1.21</v>
      </c>
      <c r="EK15" s="25">
        <f t="shared" si="28"/>
        <v>0.76923076923076927</v>
      </c>
      <c r="EL15" s="25">
        <f t="shared" si="29"/>
        <v>0.23076923076923078</v>
      </c>
      <c r="EM15" s="18"/>
      <c r="EN15" s="11">
        <v>18</v>
      </c>
      <c r="EO15" s="13">
        <v>2.48</v>
      </c>
      <c r="EP15" s="23">
        <v>18</v>
      </c>
      <c r="EQ15" s="13">
        <v>4.21</v>
      </c>
      <c r="ER15" s="23">
        <v>0</v>
      </c>
      <c r="ES15" s="13">
        <v>0</v>
      </c>
      <c r="ET15" s="25">
        <f t="shared" si="30"/>
        <v>1</v>
      </c>
      <c r="EU15" s="25">
        <f t="shared" si="31"/>
        <v>0</v>
      </c>
      <c r="EV15" s="18"/>
      <c r="EW15" s="11">
        <v>2</v>
      </c>
      <c r="EX15" s="13">
        <v>1.0900000000000001</v>
      </c>
      <c r="EY15" s="23">
        <v>0</v>
      </c>
      <c r="EZ15" s="13">
        <v>0</v>
      </c>
      <c r="FA15" s="23">
        <v>2</v>
      </c>
      <c r="FB15" s="13">
        <v>3.77</v>
      </c>
      <c r="FC15" s="25">
        <f t="shared" si="32"/>
        <v>0</v>
      </c>
      <c r="FD15" s="25">
        <f t="shared" si="33"/>
        <v>1</v>
      </c>
      <c r="FE15" s="18"/>
      <c r="FF15" s="11">
        <v>6</v>
      </c>
      <c r="FG15" s="13">
        <v>1.69</v>
      </c>
      <c r="FH15" s="23">
        <v>1</v>
      </c>
      <c r="FI15" s="13">
        <v>0.37</v>
      </c>
      <c r="FJ15" s="23">
        <v>4</v>
      </c>
      <c r="FK15" s="13">
        <v>4.88</v>
      </c>
      <c r="FL15" s="25">
        <f t="shared" si="34"/>
        <v>0.16666666666666666</v>
      </c>
      <c r="FM15" s="25">
        <f t="shared" si="35"/>
        <v>0.66666666666666663</v>
      </c>
      <c r="FN15" s="18"/>
      <c r="FO15" s="11">
        <v>11</v>
      </c>
      <c r="FP15" s="13">
        <v>1.57</v>
      </c>
      <c r="FQ15" s="23">
        <v>7</v>
      </c>
      <c r="FR15" s="13">
        <v>1.3</v>
      </c>
      <c r="FS15" s="23">
        <v>3</v>
      </c>
      <c r="FT15" s="13">
        <v>1.9</v>
      </c>
      <c r="FU15" s="25">
        <f t="shared" si="36"/>
        <v>0.63636363636363635</v>
      </c>
      <c r="FV15" s="25">
        <f t="shared" si="37"/>
        <v>0.27272727272727271</v>
      </c>
      <c r="FW15" s="18"/>
      <c r="FX15" s="11">
        <v>6</v>
      </c>
      <c r="FY15" s="13">
        <v>5.17</v>
      </c>
      <c r="FZ15" s="23">
        <v>3</v>
      </c>
      <c r="GA15" s="13">
        <v>2.94</v>
      </c>
      <c r="GB15" s="23">
        <v>3</v>
      </c>
      <c r="GC15" s="13">
        <v>21.43</v>
      </c>
      <c r="GD15" s="25">
        <f t="shared" si="38"/>
        <v>0.5</v>
      </c>
      <c r="GE15" s="25">
        <f t="shared" si="39"/>
        <v>0.5</v>
      </c>
      <c r="GF15" s="18"/>
      <c r="GG15" s="11">
        <v>5</v>
      </c>
      <c r="GH15" s="13">
        <v>1.1299999999999999</v>
      </c>
      <c r="GI15" s="23">
        <v>1</v>
      </c>
      <c r="GJ15" s="13">
        <v>0.33</v>
      </c>
      <c r="GK15" s="23">
        <v>3</v>
      </c>
      <c r="GL15" s="13">
        <v>2.19</v>
      </c>
      <c r="GM15" s="25">
        <f t="shared" si="40"/>
        <v>0.2</v>
      </c>
      <c r="GN15" s="25">
        <f t="shared" si="41"/>
        <v>0.6</v>
      </c>
      <c r="GO15" s="18"/>
      <c r="GP15" s="11">
        <v>13</v>
      </c>
      <c r="GQ15" s="13">
        <v>1.63</v>
      </c>
      <c r="GR15" s="23">
        <v>5</v>
      </c>
      <c r="GS15" s="13">
        <v>0.87</v>
      </c>
      <c r="GT15" s="23">
        <v>8</v>
      </c>
      <c r="GU15" s="13">
        <v>3.7</v>
      </c>
      <c r="GV15" s="25">
        <f t="shared" si="42"/>
        <v>0.38461538461538464</v>
      </c>
      <c r="GW15" s="25">
        <f t="shared" si="43"/>
        <v>0.61538461538461542</v>
      </c>
    </row>
    <row r="16" spans="1:205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44"/>
        <v>0.50616894137334922</v>
      </c>
      <c r="H16" s="18"/>
      <c r="I16" s="10">
        <v>10971</v>
      </c>
      <c r="J16" s="12">
        <v>29.42</v>
      </c>
      <c r="K16" s="22">
        <v>6612</v>
      </c>
      <c r="L16" s="12">
        <v>27.12</v>
      </c>
      <c r="M16" s="22">
        <v>4297</v>
      </c>
      <c r="N16" s="12">
        <v>33.700000000000003</v>
      </c>
      <c r="O16" s="24">
        <f t="shared" si="0"/>
        <v>0.60267979217938206</v>
      </c>
      <c r="P16" s="24">
        <f t="shared" si="1"/>
        <v>0.39166894540151309</v>
      </c>
      <c r="Q16" s="18"/>
      <c r="R16" s="10">
        <v>3101</v>
      </c>
      <c r="S16" s="12">
        <v>28.61</v>
      </c>
      <c r="T16" s="22">
        <v>1613</v>
      </c>
      <c r="U16" s="12">
        <v>25.24</v>
      </c>
      <c r="V16" s="22">
        <v>1474</v>
      </c>
      <c r="W16" s="12">
        <v>33.49</v>
      </c>
      <c r="X16" s="24">
        <f t="shared" si="2"/>
        <v>0.52015478877781363</v>
      </c>
      <c r="Y16" s="24">
        <f t="shared" si="3"/>
        <v>0.47533053853595614</v>
      </c>
      <c r="Z16" s="18"/>
      <c r="AA16" s="10">
        <v>1798</v>
      </c>
      <c r="AB16" s="12">
        <v>29</v>
      </c>
      <c r="AC16" s="22">
        <v>924</v>
      </c>
      <c r="AD16" s="12">
        <v>25.22</v>
      </c>
      <c r="AE16" s="22">
        <v>864</v>
      </c>
      <c r="AF16" s="12">
        <v>34.369999999999997</v>
      </c>
      <c r="AG16" s="24">
        <f t="shared" si="4"/>
        <v>0.51390433815350389</v>
      </c>
      <c r="AH16" s="24">
        <f t="shared" si="5"/>
        <v>0.48053392658509453</v>
      </c>
      <c r="AI16" s="18"/>
      <c r="AJ16" s="10">
        <v>484</v>
      </c>
      <c r="AK16" s="12">
        <v>29.46</v>
      </c>
      <c r="AL16" s="22">
        <v>332</v>
      </c>
      <c r="AM16" s="12">
        <v>27.51</v>
      </c>
      <c r="AN16" s="22">
        <v>147</v>
      </c>
      <c r="AO16" s="12">
        <v>34.19</v>
      </c>
      <c r="AP16" s="24">
        <f t="shared" si="6"/>
        <v>0.68595041322314054</v>
      </c>
      <c r="AQ16" s="24">
        <f t="shared" si="7"/>
        <v>0.3037190082644628</v>
      </c>
      <c r="AR16" s="18"/>
      <c r="AS16" s="10">
        <v>936</v>
      </c>
      <c r="AT16" s="12">
        <v>27.3</v>
      </c>
      <c r="AU16" s="22">
        <v>534</v>
      </c>
      <c r="AV16" s="12">
        <v>24.71</v>
      </c>
      <c r="AW16" s="22">
        <v>397</v>
      </c>
      <c r="AX16" s="12">
        <v>31.68</v>
      </c>
      <c r="AY16" s="24">
        <f t="shared" si="8"/>
        <v>0.57051282051282048</v>
      </c>
      <c r="AZ16" s="24">
        <f t="shared" si="9"/>
        <v>0.42414529914529914</v>
      </c>
      <c r="BA16" s="18"/>
      <c r="BB16" s="10">
        <v>524</v>
      </c>
      <c r="BC16" s="12">
        <v>27.12</v>
      </c>
      <c r="BD16" s="22">
        <v>282</v>
      </c>
      <c r="BE16" s="12">
        <v>23.02</v>
      </c>
      <c r="BF16" s="22">
        <v>237</v>
      </c>
      <c r="BG16" s="12">
        <v>34.049999999999997</v>
      </c>
      <c r="BH16" s="24">
        <f t="shared" si="10"/>
        <v>0.53816793893129766</v>
      </c>
      <c r="BI16" s="24">
        <f t="shared" si="11"/>
        <v>0.45229007633587787</v>
      </c>
      <c r="BJ16" s="18"/>
      <c r="BK16" s="10">
        <v>367</v>
      </c>
      <c r="BL16" s="12">
        <v>33.450000000000003</v>
      </c>
      <c r="BM16" s="22">
        <v>267</v>
      </c>
      <c r="BN16" s="12">
        <v>31.6</v>
      </c>
      <c r="BO16" s="22">
        <v>97</v>
      </c>
      <c r="BP16" s="12">
        <v>38.96</v>
      </c>
      <c r="BQ16" s="24">
        <f t="shared" si="12"/>
        <v>0.72752043596730243</v>
      </c>
      <c r="BR16" s="24">
        <f t="shared" si="13"/>
        <v>0.26430517711171664</v>
      </c>
      <c r="BS16" s="18"/>
      <c r="BT16" s="10">
        <v>235</v>
      </c>
      <c r="BU16" s="12">
        <v>38.520000000000003</v>
      </c>
      <c r="BV16" s="22">
        <v>167</v>
      </c>
      <c r="BW16" s="12">
        <v>39.67</v>
      </c>
      <c r="BX16" s="22">
        <v>68</v>
      </c>
      <c r="BY16" s="12">
        <v>35.979999999999997</v>
      </c>
      <c r="BZ16" s="24">
        <f t="shared" si="14"/>
        <v>0.71063829787234045</v>
      </c>
      <c r="CA16" s="24">
        <f t="shared" si="15"/>
        <v>0.28936170212765955</v>
      </c>
      <c r="CB16" s="18"/>
      <c r="CC16" s="10">
        <v>400</v>
      </c>
      <c r="CD16" s="12">
        <v>30.91</v>
      </c>
      <c r="CE16" s="22">
        <v>273</v>
      </c>
      <c r="CF16" s="12">
        <v>29.32</v>
      </c>
      <c r="CG16" s="22">
        <v>125</v>
      </c>
      <c r="CH16" s="12">
        <v>35.11</v>
      </c>
      <c r="CI16" s="24">
        <f t="shared" si="16"/>
        <v>0.6825</v>
      </c>
      <c r="CJ16" s="24">
        <f t="shared" si="17"/>
        <v>0.3125</v>
      </c>
      <c r="CK16" s="18"/>
      <c r="CL16" s="10">
        <v>399</v>
      </c>
      <c r="CM16" s="12">
        <v>40.71</v>
      </c>
      <c r="CN16" s="22">
        <v>292</v>
      </c>
      <c r="CO16" s="12">
        <v>42.88</v>
      </c>
      <c r="CP16" s="22">
        <v>106</v>
      </c>
      <c r="CQ16" s="12">
        <v>36.049999999999997</v>
      </c>
      <c r="CR16" s="24">
        <f t="shared" si="18"/>
        <v>0.73182957393483705</v>
      </c>
      <c r="CS16" s="24">
        <f t="shared" si="19"/>
        <v>0.26566416040100249</v>
      </c>
      <c r="CT16" s="18"/>
      <c r="CU16" s="10">
        <v>519</v>
      </c>
      <c r="CV16" s="12">
        <v>33.04</v>
      </c>
      <c r="CW16" s="22">
        <v>378</v>
      </c>
      <c r="CX16" s="12">
        <v>30.98</v>
      </c>
      <c r="CY16" s="22">
        <v>137</v>
      </c>
      <c r="CZ16" s="12">
        <v>40.18</v>
      </c>
      <c r="DA16" s="24">
        <f t="shared" si="20"/>
        <v>0.72832369942196529</v>
      </c>
      <c r="DB16" s="24">
        <f t="shared" si="21"/>
        <v>0.26396917148362237</v>
      </c>
      <c r="DC16" s="18"/>
      <c r="DD16" s="10">
        <v>193</v>
      </c>
      <c r="DE16" s="12">
        <v>28.94</v>
      </c>
      <c r="DF16" s="22">
        <v>128</v>
      </c>
      <c r="DG16" s="12">
        <v>27.89</v>
      </c>
      <c r="DH16" s="22">
        <v>62</v>
      </c>
      <c r="DI16" s="12">
        <v>30.39</v>
      </c>
      <c r="DJ16" s="24">
        <f t="shared" si="22"/>
        <v>0.66321243523316065</v>
      </c>
      <c r="DK16" s="24">
        <f t="shared" si="23"/>
        <v>0.32124352331606215</v>
      </c>
      <c r="DL16" s="18"/>
      <c r="DM16" s="10">
        <v>404</v>
      </c>
      <c r="DN16" s="12">
        <v>30.93</v>
      </c>
      <c r="DO16" s="22">
        <v>305</v>
      </c>
      <c r="DP16" s="12">
        <v>30.72</v>
      </c>
      <c r="DQ16" s="22">
        <v>97</v>
      </c>
      <c r="DR16" s="12">
        <v>31.29</v>
      </c>
      <c r="DS16" s="24">
        <f t="shared" si="24"/>
        <v>0.75495049504950495</v>
      </c>
      <c r="DT16" s="24">
        <f t="shared" si="25"/>
        <v>0.24009900990099009</v>
      </c>
      <c r="DU16" s="18"/>
      <c r="DV16" s="10">
        <v>462</v>
      </c>
      <c r="DW16" s="12">
        <v>27.19</v>
      </c>
      <c r="DX16" s="22">
        <v>359</v>
      </c>
      <c r="DY16" s="12">
        <v>26.05</v>
      </c>
      <c r="DZ16" s="22">
        <v>102</v>
      </c>
      <c r="EA16" s="12">
        <v>32.08</v>
      </c>
      <c r="EB16" s="24">
        <f t="shared" si="26"/>
        <v>0.77705627705627711</v>
      </c>
      <c r="EC16" s="24">
        <f t="shared" si="27"/>
        <v>0.22077922077922077</v>
      </c>
      <c r="ED16" s="18"/>
      <c r="EE16" s="10">
        <v>210</v>
      </c>
      <c r="EF16" s="12">
        <v>29.83</v>
      </c>
      <c r="EG16" s="22">
        <v>130</v>
      </c>
      <c r="EH16" s="12">
        <v>28.51</v>
      </c>
      <c r="EI16" s="22">
        <v>79</v>
      </c>
      <c r="EJ16" s="12">
        <v>31.98</v>
      </c>
      <c r="EK16" s="24">
        <f t="shared" si="28"/>
        <v>0.61904761904761907</v>
      </c>
      <c r="EL16" s="24">
        <f t="shared" si="29"/>
        <v>0.37619047619047619</v>
      </c>
      <c r="EM16" s="18"/>
      <c r="EN16" s="10">
        <v>189</v>
      </c>
      <c r="EO16" s="12">
        <v>26.03</v>
      </c>
      <c r="EP16" s="22">
        <v>105</v>
      </c>
      <c r="EQ16" s="12">
        <v>24.53</v>
      </c>
      <c r="ER16" s="22">
        <v>84</v>
      </c>
      <c r="ES16" s="12">
        <v>29.27</v>
      </c>
      <c r="ET16" s="24">
        <f t="shared" si="30"/>
        <v>0.55555555555555558</v>
      </c>
      <c r="EU16" s="24">
        <f t="shared" si="31"/>
        <v>0.44444444444444442</v>
      </c>
      <c r="EV16" s="18"/>
      <c r="EW16" s="10">
        <v>59</v>
      </c>
      <c r="EX16" s="12">
        <v>32.07</v>
      </c>
      <c r="EY16" s="22">
        <v>47</v>
      </c>
      <c r="EZ16" s="12">
        <v>36.43</v>
      </c>
      <c r="FA16" s="22">
        <v>11</v>
      </c>
      <c r="FB16" s="12">
        <v>20.75</v>
      </c>
      <c r="FC16" s="24">
        <f t="shared" si="32"/>
        <v>0.79661016949152541</v>
      </c>
      <c r="FD16" s="24">
        <f t="shared" si="33"/>
        <v>0.1864406779661017</v>
      </c>
      <c r="FE16" s="18"/>
      <c r="FF16" s="10">
        <v>105</v>
      </c>
      <c r="FG16" s="12">
        <v>29.58</v>
      </c>
      <c r="FH16" s="22">
        <v>74</v>
      </c>
      <c r="FI16" s="12">
        <v>27.31</v>
      </c>
      <c r="FJ16" s="22">
        <v>30</v>
      </c>
      <c r="FK16" s="12">
        <v>36.590000000000003</v>
      </c>
      <c r="FL16" s="24">
        <f t="shared" si="34"/>
        <v>0.70476190476190481</v>
      </c>
      <c r="FM16" s="24">
        <f t="shared" si="35"/>
        <v>0.2857142857142857</v>
      </c>
      <c r="FN16" s="18"/>
      <c r="FO16" s="10">
        <v>137</v>
      </c>
      <c r="FP16" s="12">
        <v>19.52</v>
      </c>
      <c r="FQ16" s="22">
        <v>93</v>
      </c>
      <c r="FR16" s="12">
        <v>17.22</v>
      </c>
      <c r="FS16" s="22">
        <v>43</v>
      </c>
      <c r="FT16" s="12">
        <v>27.22</v>
      </c>
      <c r="FU16" s="24">
        <f t="shared" si="36"/>
        <v>0.67883211678832112</v>
      </c>
      <c r="FV16" s="24">
        <f t="shared" si="37"/>
        <v>0.31386861313868614</v>
      </c>
      <c r="FW16" s="18"/>
      <c r="FX16" s="10">
        <v>43</v>
      </c>
      <c r="FY16" s="12">
        <v>37.07</v>
      </c>
      <c r="FZ16" s="22">
        <v>37</v>
      </c>
      <c r="GA16" s="12">
        <v>36.270000000000003</v>
      </c>
      <c r="GB16" s="22">
        <v>6</v>
      </c>
      <c r="GC16" s="12">
        <v>42.86</v>
      </c>
      <c r="GD16" s="24">
        <f t="shared" si="38"/>
        <v>0.86046511627906974</v>
      </c>
      <c r="GE16" s="24">
        <f t="shared" si="39"/>
        <v>0.13953488372093023</v>
      </c>
      <c r="GF16" s="18"/>
      <c r="GG16" s="10">
        <v>136</v>
      </c>
      <c r="GH16" s="12">
        <v>30.63</v>
      </c>
      <c r="GI16" s="22">
        <v>93</v>
      </c>
      <c r="GJ16" s="12">
        <v>30.59</v>
      </c>
      <c r="GK16" s="22">
        <v>42</v>
      </c>
      <c r="GL16" s="12">
        <v>30.66</v>
      </c>
      <c r="GM16" s="24">
        <f t="shared" si="40"/>
        <v>0.68382352941176472</v>
      </c>
      <c r="GN16" s="24">
        <f t="shared" si="41"/>
        <v>0.30882352941176472</v>
      </c>
      <c r="GO16" s="18"/>
      <c r="GP16" s="10">
        <v>270</v>
      </c>
      <c r="GQ16" s="12">
        <v>33.92</v>
      </c>
      <c r="GR16" s="22">
        <v>179</v>
      </c>
      <c r="GS16" s="12">
        <v>31.02</v>
      </c>
      <c r="GT16" s="22">
        <v>89</v>
      </c>
      <c r="GU16" s="12">
        <v>41.2</v>
      </c>
      <c r="GV16" s="24">
        <f t="shared" si="42"/>
        <v>0.66296296296296298</v>
      </c>
      <c r="GW16" s="24">
        <f t="shared" si="43"/>
        <v>0.32962962962962961</v>
      </c>
    </row>
    <row r="17" spans="1:205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45"/>
        <v>0.21304327441511556</v>
      </c>
      <c r="F17" s="23">
        <v>16772</v>
      </c>
      <c r="G17" s="25">
        <f t="shared" si="44"/>
        <v>0.78634722678043978</v>
      </c>
      <c r="H17" s="18"/>
      <c r="I17" s="11">
        <v>243</v>
      </c>
      <c r="J17" s="13">
        <v>0.65</v>
      </c>
      <c r="K17" s="23">
        <v>60</v>
      </c>
      <c r="L17" s="13">
        <v>0.25</v>
      </c>
      <c r="M17" s="23">
        <v>183</v>
      </c>
      <c r="N17" s="13">
        <v>1.44</v>
      </c>
      <c r="O17" s="25">
        <f t="shared" si="0"/>
        <v>0.24691358024691357</v>
      </c>
      <c r="P17" s="25">
        <f t="shared" si="1"/>
        <v>0.75308641975308643</v>
      </c>
      <c r="Q17" s="18"/>
      <c r="R17" s="11">
        <v>72</v>
      </c>
      <c r="S17" s="13">
        <v>0.66</v>
      </c>
      <c r="T17" s="23">
        <v>12</v>
      </c>
      <c r="U17" s="13">
        <v>0.19</v>
      </c>
      <c r="V17" s="23">
        <v>60</v>
      </c>
      <c r="W17" s="13">
        <v>1.36</v>
      </c>
      <c r="X17" s="25">
        <f t="shared" si="2"/>
        <v>0.16666666666666666</v>
      </c>
      <c r="Y17" s="25">
        <f t="shared" si="3"/>
        <v>0.83333333333333337</v>
      </c>
      <c r="Z17" s="18"/>
      <c r="AA17" s="11">
        <v>46</v>
      </c>
      <c r="AB17" s="13">
        <v>0.74</v>
      </c>
      <c r="AC17" s="23">
        <v>10</v>
      </c>
      <c r="AD17" s="13">
        <v>0.27</v>
      </c>
      <c r="AE17" s="23">
        <v>36</v>
      </c>
      <c r="AF17" s="13">
        <v>1.43</v>
      </c>
      <c r="AG17" s="25">
        <f t="shared" si="4"/>
        <v>0.21739130434782608</v>
      </c>
      <c r="AH17" s="25">
        <f t="shared" si="5"/>
        <v>0.78260869565217395</v>
      </c>
      <c r="AI17" s="18"/>
      <c r="AJ17" s="11">
        <v>18</v>
      </c>
      <c r="AK17" s="13">
        <v>1.1000000000000001</v>
      </c>
      <c r="AL17" s="23">
        <v>1</v>
      </c>
      <c r="AM17" s="13">
        <v>0.08</v>
      </c>
      <c r="AN17" s="23">
        <v>17</v>
      </c>
      <c r="AO17" s="13">
        <v>3.95</v>
      </c>
      <c r="AP17" s="25">
        <f t="shared" si="6"/>
        <v>5.5555555555555552E-2</v>
      </c>
      <c r="AQ17" s="25">
        <f t="shared" si="7"/>
        <v>0.94444444444444442</v>
      </c>
      <c r="AR17" s="18"/>
      <c r="AS17" s="11">
        <v>34</v>
      </c>
      <c r="AT17" s="13">
        <v>0.99</v>
      </c>
      <c r="AU17" s="23">
        <v>10</v>
      </c>
      <c r="AV17" s="13">
        <v>0.46</v>
      </c>
      <c r="AW17" s="23">
        <v>24</v>
      </c>
      <c r="AX17" s="13">
        <v>1.92</v>
      </c>
      <c r="AY17" s="25">
        <f t="shared" si="8"/>
        <v>0.29411764705882354</v>
      </c>
      <c r="AZ17" s="25">
        <f t="shared" si="9"/>
        <v>0.70588235294117652</v>
      </c>
      <c r="BA17" s="18"/>
      <c r="BB17" s="11">
        <v>15</v>
      </c>
      <c r="BC17" s="13">
        <v>0.78</v>
      </c>
      <c r="BD17" s="23">
        <v>2</v>
      </c>
      <c r="BE17" s="13">
        <v>0.16</v>
      </c>
      <c r="BF17" s="23">
        <v>13</v>
      </c>
      <c r="BG17" s="13">
        <v>1.87</v>
      </c>
      <c r="BH17" s="25">
        <f t="shared" si="10"/>
        <v>0.13333333333333333</v>
      </c>
      <c r="BI17" s="25">
        <f t="shared" si="11"/>
        <v>0.8666666666666667</v>
      </c>
      <c r="BJ17" s="18"/>
      <c r="BK17" s="11">
        <v>7</v>
      </c>
      <c r="BL17" s="13">
        <v>0.64</v>
      </c>
      <c r="BM17" s="23">
        <v>3</v>
      </c>
      <c r="BN17" s="13">
        <v>0.36</v>
      </c>
      <c r="BO17" s="23">
        <v>4</v>
      </c>
      <c r="BP17" s="13">
        <v>1.61</v>
      </c>
      <c r="BQ17" s="25">
        <f t="shared" si="12"/>
        <v>0.42857142857142855</v>
      </c>
      <c r="BR17" s="25">
        <f t="shared" si="13"/>
        <v>0.5714285714285714</v>
      </c>
      <c r="BS17" s="18"/>
      <c r="BT17" s="11">
        <v>5</v>
      </c>
      <c r="BU17" s="13">
        <v>0.82</v>
      </c>
      <c r="BV17" s="23">
        <v>1</v>
      </c>
      <c r="BW17" s="13">
        <v>0.24</v>
      </c>
      <c r="BX17" s="23">
        <v>4</v>
      </c>
      <c r="BY17" s="13">
        <v>2.12</v>
      </c>
      <c r="BZ17" s="25">
        <f t="shared" si="14"/>
        <v>0.2</v>
      </c>
      <c r="CA17" s="25">
        <f t="shared" si="15"/>
        <v>0.8</v>
      </c>
      <c r="CB17" s="18"/>
      <c r="CC17" s="11">
        <v>7</v>
      </c>
      <c r="CD17" s="13">
        <v>0.54</v>
      </c>
      <c r="CE17" s="23">
        <v>2</v>
      </c>
      <c r="CF17" s="13">
        <v>0.21</v>
      </c>
      <c r="CG17" s="23">
        <v>5</v>
      </c>
      <c r="CH17" s="13">
        <v>1.4</v>
      </c>
      <c r="CI17" s="25">
        <f t="shared" si="16"/>
        <v>0.2857142857142857</v>
      </c>
      <c r="CJ17" s="25">
        <f t="shared" si="17"/>
        <v>0.7142857142857143</v>
      </c>
      <c r="CK17" s="18"/>
      <c r="CL17" s="11">
        <v>3</v>
      </c>
      <c r="CM17" s="13">
        <v>0.31</v>
      </c>
      <c r="CN17" s="23">
        <v>1</v>
      </c>
      <c r="CO17" s="13">
        <v>0.15</v>
      </c>
      <c r="CP17" s="23">
        <v>2</v>
      </c>
      <c r="CQ17" s="13">
        <v>0.68</v>
      </c>
      <c r="CR17" s="25">
        <f t="shared" si="18"/>
        <v>0.33333333333333331</v>
      </c>
      <c r="CS17" s="25">
        <f t="shared" si="19"/>
        <v>0.66666666666666663</v>
      </c>
      <c r="CT17" s="18"/>
      <c r="CU17" s="11">
        <v>5</v>
      </c>
      <c r="CV17" s="13">
        <v>0.32</v>
      </c>
      <c r="CW17" s="23">
        <v>3</v>
      </c>
      <c r="CX17" s="13">
        <v>0.25</v>
      </c>
      <c r="CY17" s="23">
        <v>2</v>
      </c>
      <c r="CZ17" s="13">
        <v>0.59</v>
      </c>
      <c r="DA17" s="25">
        <f t="shared" si="20"/>
        <v>0.6</v>
      </c>
      <c r="DB17" s="25">
        <f t="shared" si="21"/>
        <v>0.4</v>
      </c>
      <c r="DC17" s="18"/>
      <c r="DD17" s="11">
        <v>0</v>
      </c>
      <c r="DE17" s="13">
        <v>0</v>
      </c>
      <c r="DF17" s="23">
        <v>0</v>
      </c>
      <c r="DG17" s="13">
        <v>0</v>
      </c>
      <c r="DH17" s="23">
        <v>0</v>
      </c>
      <c r="DI17" s="13">
        <v>0</v>
      </c>
      <c r="DJ17" s="25" t="e">
        <f t="shared" si="22"/>
        <v>#DIV/0!</v>
      </c>
      <c r="DK17" s="25" t="e">
        <f t="shared" si="23"/>
        <v>#DIV/0!</v>
      </c>
      <c r="DL17" s="18"/>
      <c r="DM17" s="11">
        <v>6</v>
      </c>
      <c r="DN17" s="13">
        <v>0.46</v>
      </c>
      <c r="DO17" s="23">
        <v>4</v>
      </c>
      <c r="DP17" s="13">
        <v>0.4</v>
      </c>
      <c r="DQ17" s="23">
        <v>2</v>
      </c>
      <c r="DR17" s="13">
        <v>0.65</v>
      </c>
      <c r="DS17" s="25">
        <f t="shared" si="24"/>
        <v>0.66666666666666663</v>
      </c>
      <c r="DT17" s="25">
        <f t="shared" si="25"/>
        <v>0.33333333333333331</v>
      </c>
      <c r="DU17" s="18"/>
      <c r="DV17" s="11">
        <v>9</v>
      </c>
      <c r="DW17" s="13">
        <v>0.53</v>
      </c>
      <c r="DX17" s="23">
        <v>3</v>
      </c>
      <c r="DY17" s="13">
        <v>0.22</v>
      </c>
      <c r="DZ17" s="23">
        <v>6</v>
      </c>
      <c r="EA17" s="13">
        <v>1.89</v>
      </c>
      <c r="EB17" s="25">
        <f t="shared" si="26"/>
        <v>0.33333333333333331</v>
      </c>
      <c r="EC17" s="25">
        <f t="shared" si="27"/>
        <v>0.66666666666666663</v>
      </c>
      <c r="ED17" s="18"/>
      <c r="EE17" s="11">
        <v>6</v>
      </c>
      <c r="EF17" s="13">
        <v>0.85</v>
      </c>
      <c r="EG17" s="23">
        <v>2</v>
      </c>
      <c r="EH17" s="13">
        <v>0.44</v>
      </c>
      <c r="EI17" s="23">
        <v>4</v>
      </c>
      <c r="EJ17" s="13">
        <v>1.62</v>
      </c>
      <c r="EK17" s="25">
        <f t="shared" si="28"/>
        <v>0.33333333333333331</v>
      </c>
      <c r="EL17" s="25">
        <f t="shared" si="29"/>
        <v>0.66666666666666663</v>
      </c>
      <c r="EM17" s="18"/>
      <c r="EN17" s="11">
        <v>2</v>
      </c>
      <c r="EO17" s="13">
        <v>0.28000000000000003</v>
      </c>
      <c r="EP17" s="23">
        <v>0</v>
      </c>
      <c r="EQ17" s="13">
        <v>0</v>
      </c>
      <c r="ER17" s="23">
        <v>2</v>
      </c>
      <c r="ES17" s="13">
        <v>0.7</v>
      </c>
      <c r="ET17" s="25">
        <f t="shared" si="30"/>
        <v>0</v>
      </c>
      <c r="EU17" s="25">
        <f t="shared" si="31"/>
        <v>1</v>
      </c>
      <c r="EV17" s="18"/>
      <c r="EW17" s="11">
        <v>0</v>
      </c>
      <c r="EX17" s="13">
        <v>0</v>
      </c>
      <c r="EY17" s="23">
        <v>0</v>
      </c>
      <c r="EZ17" s="13">
        <v>0</v>
      </c>
      <c r="FA17" s="23">
        <v>0</v>
      </c>
      <c r="FB17" s="13">
        <v>0</v>
      </c>
      <c r="FC17" s="25" t="e">
        <f t="shared" si="32"/>
        <v>#DIV/0!</v>
      </c>
      <c r="FD17" s="25" t="e">
        <f t="shared" si="33"/>
        <v>#DIV/0!</v>
      </c>
      <c r="FE17" s="18"/>
      <c r="FF17" s="11">
        <v>0</v>
      </c>
      <c r="FG17" s="13">
        <v>0</v>
      </c>
      <c r="FH17" s="23">
        <v>0</v>
      </c>
      <c r="FI17" s="13">
        <v>0</v>
      </c>
      <c r="FJ17" s="23">
        <v>0</v>
      </c>
      <c r="FK17" s="13">
        <v>0</v>
      </c>
      <c r="FL17" s="25" t="e">
        <f t="shared" si="34"/>
        <v>#DIV/0!</v>
      </c>
      <c r="FM17" s="25" t="e">
        <f t="shared" si="35"/>
        <v>#DIV/0!</v>
      </c>
      <c r="FN17" s="18"/>
      <c r="FO17" s="11">
        <v>2</v>
      </c>
      <c r="FP17" s="13">
        <v>0.28000000000000003</v>
      </c>
      <c r="FQ17" s="23">
        <v>2</v>
      </c>
      <c r="FR17" s="13">
        <v>0.37</v>
      </c>
      <c r="FS17" s="23">
        <v>0</v>
      </c>
      <c r="FT17" s="13">
        <v>0</v>
      </c>
      <c r="FU17" s="25">
        <f t="shared" si="36"/>
        <v>1</v>
      </c>
      <c r="FV17" s="25">
        <f t="shared" si="37"/>
        <v>0</v>
      </c>
      <c r="FW17" s="18"/>
      <c r="FX17" s="11">
        <v>0</v>
      </c>
      <c r="FY17" s="13">
        <v>0</v>
      </c>
      <c r="FZ17" s="23">
        <v>0</v>
      </c>
      <c r="GA17" s="13">
        <v>0</v>
      </c>
      <c r="GB17" s="23">
        <v>0</v>
      </c>
      <c r="GC17" s="13">
        <v>0</v>
      </c>
      <c r="GD17" s="25" t="e">
        <f t="shared" si="38"/>
        <v>#DIV/0!</v>
      </c>
      <c r="GE17" s="25" t="e">
        <f t="shared" si="39"/>
        <v>#DIV/0!</v>
      </c>
      <c r="GF17" s="18"/>
      <c r="GG17" s="11">
        <v>2</v>
      </c>
      <c r="GH17" s="13">
        <v>0.45</v>
      </c>
      <c r="GI17" s="23">
        <v>2</v>
      </c>
      <c r="GJ17" s="13">
        <v>0.66</v>
      </c>
      <c r="GK17" s="23">
        <v>0</v>
      </c>
      <c r="GL17" s="13">
        <v>0</v>
      </c>
      <c r="GM17" s="25">
        <f t="shared" si="40"/>
        <v>1</v>
      </c>
      <c r="GN17" s="25">
        <f t="shared" si="41"/>
        <v>0</v>
      </c>
      <c r="GO17" s="18"/>
      <c r="GP17" s="11">
        <v>4</v>
      </c>
      <c r="GQ17" s="13">
        <v>0.5</v>
      </c>
      <c r="GR17" s="23">
        <v>2</v>
      </c>
      <c r="GS17" s="13">
        <v>0.35</v>
      </c>
      <c r="GT17" s="23">
        <v>2</v>
      </c>
      <c r="GU17" s="13">
        <v>0.93</v>
      </c>
      <c r="GV17" s="25">
        <f t="shared" si="42"/>
        <v>0.5</v>
      </c>
      <c r="GW17" s="25">
        <f t="shared" si="43"/>
        <v>0.5</v>
      </c>
    </row>
    <row r="18" spans="1:205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45"/>
        <v>0.47462428744169977</v>
      </c>
      <c r="F18" s="22">
        <v>151707</v>
      </c>
      <c r="G18" s="24">
        <f t="shared" si="44"/>
        <v>0.52412160994990498</v>
      </c>
      <c r="H18" s="18"/>
      <c r="I18" s="10">
        <v>2811</v>
      </c>
      <c r="J18" s="12">
        <v>7.54</v>
      </c>
      <c r="K18" s="22">
        <v>1644</v>
      </c>
      <c r="L18" s="12">
        <v>6.74</v>
      </c>
      <c r="M18" s="22">
        <v>1162</v>
      </c>
      <c r="N18" s="12">
        <v>9.11</v>
      </c>
      <c r="O18" s="24">
        <f t="shared" si="0"/>
        <v>0.58484525080042693</v>
      </c>
      <c r="P18" s="24">
        <f t="shared" si="1"/>
        <v>0.4133760227676983</v>
      </c>
      <c r="Q18" s="18"/>
      <c r="R18" s="10">
        <v>1300</v>
      </c>
      <c r="S18" s="12">
        <v>12</v>
      </c>
      <c r="T18" s="22">
        <v>741</v>
      </c>
      <c r="U18" s="12">
        <v>11.59</v>
      </c>
      <c r="V18" s="22">
        <v>558</v>
      </c>
      <c r="W18" s="12">
        <v>12.68</v>
      </c>
      <c r="X18" s="24">
        <f t="shared" si="2"/>
        <v>0.56999999999999995</v>
      </c>
      <c r="Y18" s="24">
        <f t="shared" si="3"/>
        <v>0.42923076923076925</v>
      </c>
      <c r="Z18" s="18"/>
      <c r="AA18" s="10">
        <v>501</v>
      </c>
      <c r="AB18" s="12">
        <v>8.08</v>
      </c>
      <c r="AC18" s="22">
        <v>261</v>
      </c>
      <c r="AD18" s="12">
        <v>7.12</v>
      </c>
      <c r="AE18" s="22">
        <v>240</v>
      </c>
      <c r="AF18" s="12">
        <v>9.5500000000000007</v>
      </c>
      <c r="AG18" s="24">
        <f t="shared" si="4"/>
        <v>0.52095808383233533</v>
      </c>
      <c r="AH18" s="24">
        <f t="shared" si="5"/>
        <v>0.47904191616766467</v>
      </c>
      <c r="AI18" s="18"/>
      <c r="AJ18" s="10">
        <v>92</v>
      </c>
      <c r="AK18" s="12">
        <v>5.6</v>
      </c>
      <c r="AL18" s="22">
        <v>66</v>
      </c>
      <c r="AM18" s="12">
        <v>5.47</v>
      </c>
      <c r="AN18" s="22">
        <v>26</v>
      </c>
      <c r="AO18" s="12">
        <v>6.05</v>
      </c>
      <c r="AP18" s="24">
        <f t="shared" si="6"/>
        <v>0.71739130434782605</v>
      </c>
      <c r="AQ18" s="24">
        <f t="shared" si="7"/>
        <v>0.28260869565217389</v>
      </c>
      <c r="AR18" s="18"/>
      <c r="AS18" s="10">
        <v>218</v>
      </c>
      <c r="AT18" s="12">
        <v>6.36</v>
      </c>
      <c r="AU18" s="22">
        <v>94</v>
      </c>
      <c r="AV18" s="12">
        <v>4.3499999999999996</v>
      </c>
      <c r="AW18" s="22">
        <v>124</v>
      </c>
      <c r="AX18" s="12">
        <v>9.9</v>
      </c>
      <c r="AY18" s="24">
        <f t="shared" si="8"/>
        <v>0.43119266055045874</v>
      </c>
      <c r="AZ18" s="24">
        <f t="shared" si="9"/>
        <v>0.56880733944954132</v>
      </c>
      <c r="BA18" s="18"/>
      <c r="BB18" s="10">
        <v>123</v>
      </c>
      <c r="BC18" s="12">
        <v>6.37</v>
      </c>
      <c r="BD18" s="22">
        <v>49</v>
      </c>
      <c r="BE18" s="12">
        <v>4</v>
      </c>
      <c r="BF18" s="22">
        <v>73</v>
      </c>
      <c r="BG18" s="12">
        <v>10.49</v>
      </c>
      <c r="BH18" s="24">
        <f t="shared" si="10"/>
        <v>0.3983739837398374</v>
      </c>
      <c r="BI18" s="24">
        <f t="shared" si="11"/>
        <v>0.5934959349593496</v>
      </c>
      <c r="BJ18" s="18"/>
      <c r="BK18" s="10">
        <v>42</v>
      </c>
      <c r="BL18" s="12">
        <v>3.83</v>
      </c>
      <c r="BM18" s="22">
        <v>32</v>
      </c>
      <c r="BN18" s="12">
        <v>3.79</v>
      </c>
      <c r="BO18" s="22">
        <v>10</v>
      </c>
      <c r="BP18" s="12">
        <v>4.0199999999999996</v>
      </c>
      <c r="BQ18" s="24">
        <f t="shared" si="12"/>
        <v>0.76190476190476186</v>
      </c>
      <c r="BR18" s="24">
        <f t="shared" si="13"/>
        <v>0.23809523809523808</v>
      </c>
      <c r="BS18" s="18"/>
      <c r="BT18" s="10">
        <v>11</v>
      </c>
      <c r="BU18" s="12">
        <v>1.8</v>
      </c>
      <c r="BV18" s="22">
        <v>7</v>
      </c>
      <c r="BW18" s="12">
        <v>1.66</v>
      </c>
      <c r="BX18" s="22">
        <v>4</v>
      </c>
      <c r="BY18" s="12">
        <v>2.12</v>
      </c>
      <c r="BZ18" s="24">
        <f t="shared" si="14"/>
        <v>0.63636363636363635</v>
      </c>
      <c r="CA18" s="24">
        <f t="shared" si="15"/>
        <v>0.36363636363636365</v>
      </c>
      <c r="CB18" s="18"/>
      <c r="CC18" s="10">
        <v>108</v>
      </c>
      <c r="CD18" s="12">
        <v>8.35</v>
      </c>
      <c r="CE18" s="22">
        <v>100</v>
      </c>
      <c r="CF18" s="12">
        <v>10.74</v>
      </c>
      <c r="CG18" s="22">
        <v>8</v>
      </c>
      <c r="CH18" s="12">
        <v>2.25</v>
      </c>
      <c r="CI18" s="24">
        <f t="shared" si="16"/>
        <v>0.92592592592592593</v>
      </c>
      <c r="CJ18" s="24">
        <f t="shared" si="17"/>
        <v>7.407407407407407E-2</v>
      </c>
      <c r="CK18" s="18"/>
      <c r="CL18" s="10">
        <v>26</v>
      </c>
      <c r="CM18" s="12">
        <v>2.65</v>
      </c>
      <c r="CN18" s="22">
        <v>8</v>
      </c>
      <c r="CO18" s="12">
        <v>1.17</v>
      </c>
      <c r="CP18" s="22">
        <v>18</v>
      </c>
      <c r="CQ18" s="12">
        <v>6.12</v>
      </c>
      <c r="CR18" s="24">
        <f t="shared" si="18"/>
        <v>0.30769230769230771</v>
      </c>
      <c r="CS18" s="24">
        <f t="shared" si="19"/>
        <v>0.69230769230769229</v>
      </c>
      <c r="CT18" s="18"/>
      <c r="CU18" s="10">
        <v>49</v>
      </c>
      <c r="CV18" s="12">
        <v>3.12</v>
      </c>
      <c r="CW18" s="22">
        <v>36</v>
      </c>
      <c r="CX18" s="12">
        <v>2.95</v>
      </c>
      <c r="CY18" s="22">
        <v>11</v>
      </c>
      <c r="CZ18" s="12">
        <v>3.23</v>
      </c>
      <c r="DA18" s="24">
        <f t="shared" si="20"/>
        <v>0.73469387755102045</v>
      </c>
      <c r="DB18" s="24">
        <f t="shared" si="21"/>
        <v>0.22448979591836735</v>
      </c>
      <c r="DC18" s="18"/>
      <c r="DD18" s="10">
        <v>12</v>
      </c>
      <c r="DE18" s="12">
        <v>1.8</v>
      </c>
      <c r="DF18" s="22">
        <v>6</v>
      </c>
      <c r="DG18" s="12">
        <v>1.31</v>
      </c>
      <c r="DH18" s="22">
        <v>6</v>
      </c>
      <c r="DI18" s="12">
        <v>2.94</v>
      </c>
      <c r="DJ18" s="24">
        <f t="shared" si="22"/>
        <v>0.5</v>
      </c>
      <c r="DK18" s="24">
        <f t="shared" si="23"/>
        <v>0.5</v>
      </c>
      <c r="DL18" s="18"/>
      <c r="DM18" s="10">
        <v>64</v>
      </c>
      <c r="DN18" s="12">
        <v>4.9000000000000004</v>
      </c>
      <c r="DO18" s="22">
        <v>58</v>
      </c>
      <c r="DP18" s="12">
        <v>5.84</v>
      </c>
      <c r="DQ18" s="22">
        <v>6</v>
      </c>
      <c r="DR18" s="12">
        <v>1.94</v>
      </c>
      <c r="DS18" s="24">
        <f t="shared" si="24"/>
        <v>0.90625</v>
      </c>
      <c r="DT18" s="24">
        <f t="shared" si="25"/>
        <v>9.375E-2</v>
      </c>
      <c r="DU18" s="18"/>
      <c r="DV18" s="10">
        <v>58</v>
      </c>
      <c r="DW18" s="12">
        <v>3.41</v>
      </c>
      <c r="DX18" s="22">
        <v>51</v>
      </c>
      <c r="DY18" s="12">
        <v>3.7</v>
      </c>
      <c r="DZ18" s="22">
        <v>7</v>
      </c>
      <c r="EA18" s="12">
        <v>2.2000000000000002</v>
      </c>
      <c r="EB18" s="24">
        <f t="shared" si="26"/>
        <v>0.87931034482758619</v>
      </c>
      <c r="EC18" s="24">
        <f t="shared" si="27"/>
        <v>0.1206896551724138</v>
      </c>
      <c r="ED18" s="18"/>
      <c r="EE18" s="10">
        <v>51</v>
      </c>
      <c r="EF18" s="12">
        <v>7.24</v>
      </c>
      <c r="EG18" s="22">
        <v>28</v>
      </c>
      <c r="EH18" s="12">
        <v>6.14</v>
      </c>
      <c r="EI18" s="22">
        <v>23</v>
      </c>
      <c r="EJ18" s="12">
        <v>9.31</v>
      </c>
      <c r="EK18" s="24">
        <f t="shared" si="28"/>
        <v>0.5490196078431373</v>
      </c>
      <c r="EL18" s="24">
        <f t="shared" si="29"/>
        <v>0.45098039215686275</v>
      </c>
      <c r="EM18" s="18"/>
      <c r="EN18" s="10">
        <v>79</v>
      </c>
      <c r="EO18" s="12">
        <v>10.88</v>
      </c>
      <c r="EP18" s="22">
        <v>49</v>
      </c>
      <c r="EQ18" s="12">
        <v>11.45</v>
      </c>
      <c r="ER18" s="22">
        <v>30</v>
      </c>
      <c r="ES18" s="12">
        <v>10.45</v>
      </c>
      <c r="ET18" s="24">
        <f t="shared" si="30"/>
        <v>0.620253164556962</v>
      </c>
      <c r="EU18" s="24">
        <f t="shared" si="31"/>
        <v>0.379746835443038</v>
      </c>
      <c r="EV18" s="18"/>
      <c r="EW18" s="10">
        <v>4</v>
      </c>
      <c r="EX18" s="12">
        <v>2.17</v>
      </c>
      <c r="EY18" s="22">
        <v>3</v>
      </c>
      <c r="EZ18" s="12">
        <v>2.33</v>
      </c>
      <c r="FA18" s="22">
        <v>1</v>
      </c>
      <c r="FB18" s="12">
        <v>1.89</v>
      </c>
      <c r="FC18" s="24">
        <f t="shared" si="32"/>
        <v>0.75</v>
      </c>
      <c r="FD18" s="24">
        <f t="shared" si="33"/>
        <v>0.25</v>
      </c>
      <c r="FE18" s="18"/>
      <c r="FF18" s="10">
        <v>25</v>
      </c>
      <c r="FG18" s="12">
        <v>7.04</v>
      </c>
      <c r="FH18" s="22">
        <v>22</v>
      </c>
      <c r="FI18" s="12">
        <v>8.1199999999999992</v>
      </c>
      <c r="FJ18" s="22">
        <v>3</v>
      </c>
      <c r="FK18" s="12">
        <v>3.66</v>
      </c>
      <c r="FL18" s="24">
        <f t="shared" si="34"/>
        <v>0.88</v>
      </c>
      <c r="FM18" s="24">
        <f t="shared" si="35"/>
        <v>0.12</v>
      </c>
      <c r="FN18" s="18"/>
      <c r="FO18" s="10">
        <v>3</v>
      </c>
      <c r="FP18" s="12">
        <v>0.43</v>
      </c>
      <c r="FQ18" s="22">
        <v>0</v>
      </c>
      <c r="FR18" s="12">
        <v>0</v>
      </c>
      <c r="FS18" s="22">
        <v>3</v>
      </c>
      <c r="FT18" s="12">
        <v>1.9</v>
      </c>
      <c r="FU18" s="24">
        <f t="shared" si="36"/>
        <v>0</v>
      </c>
      <c r="FV18" s="24">
        <f t="shared" si="37"/>
        <v>1</v>
      </c>
      <c r="FW18" s="18"/>
      <c r="FX18" s="10">
        <v>0</v>
      </c>
      <c r="FY18" s="12">
        <v>0</v>
      </c>
      <c r="FZ18" s="22">
        <v>0</v>
      </c>
      <c r="GA18" s="12">
        <v>0</v>
      </c>
      <c r="GB18" s="22">
        <v>0</v>
      </c>
      <c r="GC18" s="12">
        <v>0</v>
      </c>
      <c r="GD18" s="24" t="e">
        <f t="shared" si="38"/>
        <v>#DIV/0!</v>
      </c>
      <c r="GE18" s="24" t="e">
        <f t="shared" si="39"/>
        <v>#DIV/0!</v>
      </c>
      <c r="GF18" s="18"/>
      <c r="GG18" s="10">
        <v>31</v>
      </c>
      <c r="GH18" s="12">
        <v>6.98</v>
      </c>
      <c r="GI18" s="22">
        <v>26</v>
      </c>
      <c r="GJ18" s="12">
        <v>8.5500000000000007</v>
      </c>
      <c r="GK18" s="22">
        <v>5</v>
      </c>
      <c r="GL18" s="12">
        <v>3.65</v>
      </c>
      <c r="GM18" s="24">
        <f t="shared" si="40"/>
        <v>0.83870967741935487</v>
      </c>
      <c r="GN18" s="24">
        <f t="shared" si="41"/>
        <v>0.16129032258064516</v>
      </c>
      <c r="GO18" s="18"/>
      <c r="GP18" s="10">
        <v>14</v>
      </c>
      <c r="GQ18" s="12">
        <v>1.76</v>
      </c>
      <c r="GR18" s="22">
        <v>7</v>
      </c>
      <c r="GS18" s="12">
        <v>1.21</v>
      </c>
      <c r="GT18" s="22">
        <v>6</v>
      </c>
      <c r="GU18" s="12">
        <v>2.78</v>
      </c>
      <c r="GV18" s="24">
        <f t="shared" si="42"/>
        <v>0.5</v>
      </c>
      <c r="GW18" s="24">
        <f t="shared" si="43"/>
        <v>0.42857142857142855</v>
      </c>
    </row>
    <row r="19" spans="1:205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45"/>
        <v>0.56150167192891309</v>
      </c>
      <c r="F19" s="23">
        <v>65530</v>
      </c>
      <c r="G19" s="25">
        <f t="shared" si="44"/>
        <v>0.43650000666107136</v>
      </c>
      <c r="H19" s="18"/>
      <c r="I19" s="11">
        <v>1400</v>
      </c>
      <c r="J19" s="13">
        <v>3.75</v>
      </c>
      <c r="K19" s="23">
        <v>737</v>
      </c>
      <c r="L19" s="13">
        <v>3.02</v>
      </c>
      <c r="M19" s="23">
        <v>662</v>
      </c>
      <c r="N19" s="13">
        <v>5.19</v>
      </c>
      <c r="O19" s="25">
        <f t="shared" si="0"/>
        <v>0.52642857142857147</v>
      </c>
      <c r="P19" s="25">
        <f t="shared" si="1"/>
        <v>0.47285714285714286</v>
      </c>
      <c r="Q19" s="18"/>
      <c r="R19" s="11">
        <v>492</v>
      </c>
      <c r="S19" s="13">
        <v>4.54</v>
      </c>
      <c r="T19" s="23">
        <v>237</v>
      </c>
      <c r="U19" s="13">
        <v>3.71</v>
      </c>
      <c r="V19" s="23">
        <v>255</v>
      </c>
      <c r="W19" s="13">
        <v>5.79</v>
      </c>
      <c r="X19" s="25">
        <f t="shared" si="2"/>
        <v>0.48170731707317072</v>
      </c>
      <c r="Y19" s="25">
        <f t="shared" si="3"/>
        <v>0.51829268292682928</v>
      </c>
      <c r="Z19" s="18"/>
      <c r="AA19" s="11">
        <v>257</v>
      </c>
      <c r="AB19" s="13">
        <v>4.1500000000000004</v>
      </c>
      <c r="AC19" s="23">
        <v>136</v>
      </c>
      <c r="AD19" s="13">
        <v>3.71</v>
      </c>
      <c r="AE19" s="23">
        <v>121</v>
      </c>
      <c r="AF19" s="13">
        <v>4.8099999999999996</v>
      </c>
      <c r="AG19" s="25">
        <f t="shared" si="4"/>
        <v>0.52918287937743191</v>
      </c>
      <c r="AH19" s="25">
        <f t="shared" si="5"/>
        <v>0.47081712062256809</v>
      </c>
      <c r="AI19" s="18"/>
      <c r="AJ19" s="11">
        <v>50</v>
      </c>
      <c r="AK19" s="13">
        <v>3.04</v>
      </c>
      <c r="AL19" s="23">
        <v>33</v>
      </c>
      <c r="AM19" s="13">
        <v>2.73</v>
      </c>
      <c r="AN19" s="23">
        <v>17</v>
      </c>
      <c r="AO19" s="13">
        <v>3.95</v>
      </c>
      <c r="AP19" s="25">
        <f t="shared" si="6"/>
        <v>0.66</v>
      </c>
      <c r="AQ19" s="25">
        <f t="shared" si="7"/>
        <v>0.34</v>
      </c>
      <c r="AR19" s="18"/>
      <c r="AS19" s="11">
        <v>167</v>
      </c>
      <c r="AT19" s="13">
        <v>4.87</v>
      </c>
      <c r="AU19" s="23">
        <v>76</v>
      </c>
      <c r="AV19" s="13">
        <v>3.52</v>
      </c>
      <c r="AW19" s="23">
        <v>91</v>
      </c>
      <c r="AX19" s="13">
        <v>7.26</v>
      </c>
      <c r="AY19" s="25">
        <f t="shared" si="8"/>
        <v>0.45508982035928142</v>
      </c>
      <c r="AZ19" s="25">
        <f t="shared" si="9"/>
        <v>0.54491017964071853</v>
      </c>
      <c r="BA19" s="18"/>
      <c r="BB19" s="11">
        <v>75</v>
      </c>
      <c r="BC19" s="13">
        <v>3.88</v>
      </c>
      <c r="BD19" s="23">
        <v>46</v>
      </c>
      <c r="BE19" s="13">
        <v>3.76</v>
      </c>
      <c r="BF19" s="23">
        <v>29</v>
      </c>
      <c r="BG19" s="13">
        <v>4.17</v>
      </c>
      <c r="BH19" s="25">
        <f t="shared" si="10"/>
        <v>0.61333333333333329</v>
      </c>
      <c r="BI19" s="25">
        <f t="shared" si="11"/>
        <v>0.38666666666666666</v>
      </c>
      <c r="BJ19" s="18"/>
      <c r="BK19" s="11">
        <v>32</v>
      </c>
      <c r="BL19" s="13">
        <v>2.92</v>
      </c>
      <c r="BM19" s="23">
        <v>18</v>
      </c>
      <c r="BN19" s="13">
        <v>2.13</v>
      </c>
      <c r="BO19" s="23">
        <v>14</v>
      </c>
      <c r="BP19" s="13">
        <v>5.62</v>
      </c>
      <c r="BQ19" s="25">
        <f t="shared" si="12"/>
        <v>0.5625</v>
      </c>
      <c r="BR19" s="25">
        <f t="shared" si="13"/>
        <v>0.4375</v>
      </c>
      <c r="BS19" s="18"/>
      <c r="BT19" s="11">
        <v>17</v>
      </c>
      <c r="BU19" s="13">
        <v>2.79</v>
      </c>
      <c r="BV19" s="23">
        <v>10</v>
      </c>
      <c r="BW19" s="13">
        <v>2.38</v>
      </c>
      <c r="BX19" s="23">
        <v>7</v>
      </c>
      <c r="BY19" s="13">
        <v>3.7</v>
      </c>
      <c r="BZ19" s="25">
        <f t="shared" si="14"/>
        <v>0.58823529411764708</v>
      </c>
      <c r="CA19" s="25">
        <f t="shared" si="15"/>
        <v>0.41176470588235292</v>
      </c>
      <c r="CB19" s="18"/>
      <c r="CC19" s="11">
        <v>34</v>
      </c>
      <c r="CD19" s="13">
        <v>2.63</v>
      </c>
      <c r="CE19" s="23">
        <v>12</v>
      </c>
      <c r="CF19" s="13">
        <v>1.29</v>
      </c>
      <c r="CG19" s="23">
        <v>22</v>
      </c>
      <c r="CH19" s="13">
        <v>6.18</v>
      </c>
      <c r="CI19" s="25">
        <f t="shared" si="16"/>
        <v>0.35294117647058826</v>
      </c>
      <c r="CJ19" s="25">
        <f t="shared" si="17"/>
        <v>0.6470588235294118</v>
      </c>
      <c r="CK19" s="18"/>
      <c r="CL19" s="11">
        <v>20</v>
      </c>
      <c r="CM19" s="13">
        <v>2.04</v>
      </c>
      <c r="CN19" s="23">
        <v>13</v>
      </c>
      <c r="CO19" s="13">
        <v>1.91</v>
      </c>
      <c r="CP19" s="23">
        <v>7</v>
      </c>
      <c r="CQ19" s="13">
        <v>2.38</v>
      </c>
      <c r="CR19" s="25">
        <f t="shared" si="18"/>
        <v>0.65</v>
      </c>
      <c r="CS19" s="25">
        <f t="shared" si="19"/>
        <v>0.35</v>
      </c>
      <c r="CT19" s="18"/>
      <c r="CU19" s="11">
        <v>47</v>
      </c>
      <c r="CV19" s="13">
        <v>2.99</v>
      </c>
      <c r="CW19" s="23">
        <v>32</v>
      </c>
      <c r="CX19" s="13">
        <v>2.62</v>
      </c>
      <c r="CY19" s="23">
        <v>14</v>
      </c>
      <c r="CZ19" s="13">
        <v>4.1100000000000003</v>
      </c>
      <c r="DA19" s="25">
        <f t="shared" si="20"/>
        <v>0.68085106382978722</v>
      </c>
      <c r="DB19" s="25">
        <f t="shared" si="21"/>
        <v>0.2978723404255319</v>
      </c>
      <c r="DC19" s="18"/>
      <c r="DD19" s="11">
        <v>14</v>
      </c>
      <c r="DE19" s="13">
        <v>2.1</v>
      </c>
      <c r="DF19" s="23">
        <v>8</v>
      </c>
      <c r="DG19" s="13">
        <v>1.74</v>
      </c>
      <c r="DH19" s="23">
        <v>6</v>
      </c>
      <c r="DI19" s="13">
        <v>2.94</v>
      </c>
      <c r="DJ19" s="25">
        <f t="shared" si="22"/>
        <v>0.5714285714285714</v>
      </c>
      <c r="DK19" s="25">
        <f t="shared" si="23"/>
        <v>0.42857142857142855</v>
      </c>
      <c r="DL19" s="18"/>
      <c r="DM19" s="11">
        <v>51</v>
      </c>
      <c r="DN19" s="13">
        <v>3.91</v>
      </c>
      <c r="DO19" s="23">
        <v>30</v>
      </c>
      <c r="DP19" s="13">
        <v>3.02</v>
      </c>
      <c r="DQ19" s="23">
        <v>21</v>
      </c>
      <c r="DR19" s="13">
        <v>6.77</v>
      </c>
      <c r="DS19" s="25">
        <f t="shared" si="24"/>
        <v>0.58823529411764708</v>
      </c>
      <c r="DT19" s="25">
        <f t="shared" si="25"/>
        <v>0.41176470588235292</v>
      </c>
      <c r="DU19" s="18"/>
      <c r="DV19" s="11">
        <v>39</v>
      </c>
      <c r="DW19" s="13">
        <v>2.2999999999999998</v>
      </c>
      <c r="DX19" s="23">
        <v>23</v>
      </c>
      <c r="DY19" s="13">
        <v>1.67</v>
      </c>
      <c r="DZ19" s="23">
        <v>16</v>
      </c>
      <c r="EA19" s="13">
        <v>5.03</v>
      </c>
      <c r="EB19" s="25">
        <f t="shared" si="26"/>
        <v>0.58974358974358976</v>
      </c>
      <c r="EC19" s="25">
        <f t="shared" si="27"/>
        <v>0.41025641025641024</v>
      </c>
      <c r="ED19" s="18"/>
      <c r="EE19" s="11">
        <v>26</v>
      </c>
      <c r="EF19" s="13">
        <v>3.69</v>
      </c>
      <c r="EG19" s="23">
        <v>15</v>
      </c>
      <c r="EH19" s="13">
        <v>3.29</v>
      </c>
      <c r="EI19" s="23">
        <v>11</v>
      </c>
      <c r="EJ19" s="13">
        <v>4.45</v>
      </c>
      <c r="EK19" s="25">
        <f t="shared" si="28"/>
        <v>0.57692307692307687</v>
      </c>
      <c r="EL19" s="25">
        <f t="shared" si="29"/>
        <v>0.42307692307692307</v>
      </c>
      <c r="EM19" s="18"/>
      <c r="EN19" s="11">
        <v>23</v>
      </c>
      <c r="EO19" s="13">
        <v>3.17</v>
      </c>
      <c r="EP19" s="23">
        <v>12</v>
      </c>
      <c r="EQ19" s="13">
        <v>2.8</v>
      </c>
      <c r="ER19" s="23">
        <v>11</v>
      </c>
      <c r="ES19" s="13">
        <v>3.83</v>
      </c>
      <c r="ET19" s="25">
        <f t="shared" si="30"/>
        <v>0.52173913043478259</v>
      </c>
      <c r="EU19" s="25">
        <f t="shared" si="31"/>
        <v>0.47826086956521741</v>
      </c>
      <c r="EV19" s="18"/>
      <c r="EW19" s="11">
        <v>3</v>
      </c>
      <c r="EX19" s="13">
        <v>1.63</v>
      </c>
      <c r="EY19" s="23">
        <v>3</v>
      </c>
      <c r="EZ19" s="13">
        <v>2.33</v>
      </c>
      <c r="FA19" s="23">
        <v>0</v>
      </c>
      <c r="FB19" s="13">
        <v>0</v>
      </c>
      <c r="FC19" s="25">
        <f t="shared" si="32"/>
        <v>1</v>
      </c>
      <c r="FD19" s="25">
        <f t="shared" si="33"/>
        <v>0</v>
      </c>
      <c r="FE19" s="18"/>
      <c r="FF19" s="11">
        <v>7</v>
      </c>
      <c r="FG19" s="13">
        <v>1.97</v>
      </c>
      <c r="FH19" s="23">
        <v>5</v>
      </c>
      <c r="FI19" s="13">
        <v>1.85</v>
      </c>
      <c r="FJ19" s="23">
        <v>2</v>
      </c>
      <c r="FK19" s="13">
        <v>2.44</v>
      </c>
      <c r="FL19" s="25">
        <f t="shared" si="34"/>
        <v>0.7142857142857143</v>
      </c>
      <c r="FM19" s="25">
        <f t="shared" si="35"/>
        <v>0.2857142857142857</v>
      </c>
      <c r="FN19" s="18"/>
      <c r="FO19" s="11">
        <v>12</v>
      </c>
      <c r="FP19" s="13">
        <v>1.71</v>
      </c>
      <c r="FQ19" s="23">
        <v>8</v>
      </c>
      <c r="FR19" s="13">
        <v>1.48</v>
      </c>
      <c r="FS19" s="23">
        <v>4</v>
      </c>
      <c r="FT19" s="13">
        <v>2.5299999999999998</v>
      </c>
      <c r="FU19" s="25">
        <f t="shared" si="36"/>
        <v>0.66666666666666663</v>
      </c>
      <c r="FV19" s="25">
        <f t="shared" si="37"/>
        <v>0.33333333333333331</v>
      </c>
      <c r="FW19" s="18"/>
      <c r="FX19" s="11">
        <v>0</v>
      </c>
      <c r="FY19" s="13">
        <v>0</v>
      </c>
      <c r="FZ19" s="23">
        <v>0</v>
      </c>
      <c r="GA19" s="13">
        <v>0</v>
      </c>
      <c r="GB19" s="23">
        <v>0</v>
      </c>
      <c r="GC19" s="13">
        <v>0</v>
      </c>
      <c r="GD19" s="25" t="e">
        <f t="shared" si="38"/>
        <v>#DIV/0!</v>
      </c>
      <c r="GE19" s="25" t="e">
        <f t="shared" si="39"/>
        <v>#DIV/0!</v>
      </c>
      <c r="GF19" s="18"/>
      <c r="GG19" s="11">
        <v>14</v>
      </c>
      <c r="GH19" s="13">
        <v>3.15</v>
      </c>
      <c r="GI19" s="23">
        <v>7</v>
      </c>
      <c r="GJ19" s="13">
        <v>2.2999999999999998</v>
      </c>
      <c r="GK19" s="23">
        <v>7</v>
      </c>
      <c r="GL19" s="13">
        <v>5.1100000000000003</v>
      </c>
      <c r="GM19" s="25">
        <f t="shared" si="40"/>
        <v>0.5</v>
      </c>
      <c r="GN19" s="25">
        <f t="shared" si="41"/>
        <v>0.5</v>
      </c>
      <c r="GO19" s="18"/>
      <c r="GP19" s="11">
        <v>20</v>
      </c>
      <c r="GQ19" s="13">
        <v>2.5099999999999998</v>
      </c>
      <c r="GR19" s="23">
        <v>13</v>
      </c>
      <c r="GS19" s="13">
        <v>2.25</v>
      </c>
      <c r="GT19" s="23">
        <v>7</v>
      </c>
      <c r="GU19" s="13">
        <v>3.24</v>
      </c>
      <c r="GV19" s="25">
        <f t="shared" si="42"/>
        <v>0.65</v>
      </c>
      <c r="GW19" s="25">
        <f t="shared" si="43"/>
        <v>0.35</v>
      </c>
    </row>
    <row r="20" spans="1:205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45"/>
        <v>0.83623937680588067</v>
      </c>
      <c r="F20" s="22">
        <v>65370</v>
      </c>
      <c r="G20" s="24">
        <f t="shared" si="44"/>
        <v>0.16310938334323086</v>
      </c>
      <c r="H20" s="18"/>
      <c r="I20" s="10">
        <v>4928</v>
      </c>
      <c r="J20" s="12">
        <v>13.21</v>
      </c>
      <c r="K20" s="22">
        <v>4392</v>
      </c>
      <c r="L20" s="12">
        <v>18.010000000000002</v>
      </c>
      <c r="M20" s="22">
        <v>531</v>
      </c>
      <c r="N20" s="12">
        <v>4.17</v>
      </c>
      <c r="O20" s="24">
        <f t="shared" si="0"/>
        <v>0.89123376623376627</v>
      </c>
      <c r="P20" s="24">
        <f t="shared" si="1"/>
        <v>0.10775162337662338</v>
      </c>
      <c r="Q20" s="18"/>
      <c r="R20" s="10">
        <v>1458</v>
      </c>
      <c r="S20" s="12">
        <v>13.45</v>
      </c>
      <c r="T20" s="22">
        <v>1267</v>
      </c>
      <c r="U20" s="12">
        <v>19.82</v>
      </c>
      <c r="V20" s="22">
        <v>190</v>
      </c>
      <c r="W20" s="12">
        <v>4.32</v>
      </c>
      <c r="X20" s="24">
        <f t="shared" si="2"/>
        <v>0.86899862825788754</v>
      </c>
      <c r="Y20" s="24">
        <f t="shared" si="3"/>
        <v>0.13031550068587106</v>
      </c>
      <c r="Z20" s="18"/>
      <c r="AA20" s="10">
        <v>852</v>
      </c>
      <c r="AB20" s="12">
        <v>13.74</v>
      </c>
      <c r="AC20" s="22">
        <v>743</v>
      </c>
      <c r="AD20" s="12">
        <v>20.28</v>
      </c>
      <c r="AE20" s="22">
        <v>109</v>
      </c>
      <c r="AF20" s="12">
        <v>4.34</v>
      </c>
      <c r="AG20" s="24">
        <f t="shared" si="4"/>
        <v>0.8720657276995305</v>
      </c>
      <c r="AH20" s="24">
        <f t="shared" si="5"/>
        <v>0.12793427230046947</v>
      </c>
      <c r="AI20" s="18"/>
      <c r="AJ20" s="10">
        <v>263</v>
      </c>
      <c r="AK20" s="12">
        <v>16.010000000000002</v>
      </c>
      <c r="AL20" s="22">
        <v>240</v>
      </c>
      <c r="AM20" s="12">
        <v>19.88</v>
      </c>
      <c r="AN20" s="22">
        <v>23</v>
      </c>
      <c r="AO20" s="12">
        <v>5.35</v>
      </c>
      <c r="AP20" s="24">
        <f t="shared" si="6"/>
        <v>0.9125475285171103</v>
      </c>
      <c r="AQ20" s="24">
        <f t="shared" si="7"/>
        <v>8.7452471482889732E-2</v>
      </c>
      <c r="AR20" s="18"/>
      <c r="AS20" s="10">
        <v>443</v>
      </c>
      <c r="AT20" s="12">
        <v>12.92</v>
      </c>
      <c r="AU20" s="22">
        <v>403</v>
      </c>
      <c r="AV20" s="12">
        <v>18.649999999999999</v>
      </c>
      <c r="AW20" s="22">
        <v>40</v>
      </c>
      <c r="AX20" s="12">
        <v>3.19</v>
      </c>
      <c r="AY20" s="24">
        <f t="shared" si="8"/>
        <v>0.90970654627539504</v>
      </c>
      <c r="AZ20" s="24">
        <f t="shared" si="9"/>
        <v>9.0293453724604969E-2</v>
      </c>
      <c r="BA20" s="18"/>
      <c r="BB20" s="10">
        <v>325</v>
      </c>
      <c r="BC20" s="12">
        <v>16.82</v>
      </c>
      <c r="BD20" s="22">
        <v>297</v>
      </c>
      <c r="BE20" s="12">
        <v>24.24</v>
      </c>
      <c r="BF20" s="22">
        <v>28</v>
      </c>
      <c r="BG20" s="12">
        <v>4.0199999999999996</v>
      </c>
      <c r="BH20" s="24">
        <f t="shared" si="10"/>
        <v>0.91384615384615386</v>
      </c>
      <c r="BI20" s="24">
        <f t="shared" si="11"/>
        <v>8.615384615384615E-2</v>
      </c>
      <c r="BJ20" s="18"/>
      <c r="BK20" s="10">
        <v>142</v>
      </c>
      <c r="BL20" s="12">
        <v>12.94</v>
      </c>
      <c r="BM20" s="22">
        <v>139</v>
      </c>
      <c r="BN20" s="12">
        <v>16.45</v>
      </c>
      <c r="BO20" s="22">
        <v>3</v>
      </c>
      <c r="BP20" s="12">
        <v>1.2</v>
      </c>
      <c r="BQ20" s="24">
        <f t="shared" si="12"/>
        <v>0.97887323943661975</v>
      </c>
      <c r="BR20" s="24">
        <f t="shared" si="13"/>
        <v>2.1126760563380281E-2</v>
      </c>
      <c r="BS20" s="18"/>
      <c r="BT20" s="10">
        <v>87</v>
      </c>
      <c r="BU20" s="12">
        <v>14.26</v>
      </c>
      <c r="BV20" s="22">
        <v>71</v>
      </c>
      <c r="BW20" s="12">
        <v>16.86</v>
      </c>
      <c r="BX20" s="22">
        <v>16</v>
      </c>
      <c r="BY20" s="12">
        <v>8.4700000000000006</v>
      </c>
      <c r="BZ20" s="24">
        <f t="shared" si="14"/>
        <v>0.81609195402298851</v>
      </c>
      <c r="CA20" s="24">
        <f t="shared" si="15"/>
        <v>0.18390804597701149</v>
      </c>
      <c r="CB20" s="18"/>
      <c r="CC20" s="10">
        <v>193</v>
      </c>
      <c r="CD20" s="12">
        <v>14.91</v>
      </c>
      <c r="CE20" s="22">
        <v>174</v>
      </c>
      <c r="CF20" s="12">
        <v>18.690000000000001</v>
      </c>
      <c r="CG20" s="22">
        <v>18</v>
      </c>
      <c r="CH20" s="12">
        <v>5.0599999999999996</v>
      </c>
      <c r="CI20" s="24">
        <f t="shared" si="16"/>
        <v>0.9015544041450777</v>
      </c>
      <c r="CJ20" s="24">
        <f t="shared" si="17"/>
        <v>9.3264248704663211E-2</v>
      </c>
      <c r="CK20" s="18"/>
      <c r="CL20" s="10">
        <v>128</v>
      </c>
      <c r="CM20" s="12">
        <v>13.06</v>
      </c>
      <c r="CN20" s="22">
        <v>114</v>
      </c>
      <c r="CO20" s="12">
        <v>16.739999999999998</v>
      </c>
      <c r="CP20" s="22">
        <v>14</v>
      </c>
      <c r="CQ20" s="12">
        <v>4.76</v>
      </c>
      <c r="CR20" s="24">
        <f t="shared" si="18"/>
        <v>0.890625</v>
      </c>
      <c r="CS20" s="24">
        <f t="shared" si="19"/>
        <v>0.109375</v>
      </c>
      <c r="CT20" s="18"/>
      <c r="CU20" s="10">
        <v>263</v>
      </c>
      <c r="CV20" s="12">
        <v>16.739999999999998</v>
      </c>
      <c r="CW20" s="22">
        <v>253</v>
      </c>
      <c r="CX20" s="12">
        <v>20.74</v>
      </c>
      <c r="CY20" s="22">
        <v>8</v>
      </c>
      <c r="CZ20" s="12">
        <v>2.35</v>
      </c>
      <c r="DA20" s="24">
        <f t="shared" si="20"/>
        <v>0.96197718631178708</v>
      </c>
      <c r="DB20" s="24">
        <f t="shared" si="21"/>
        <v>3.0418250950570342E-2</v>
      </c>
      <c r="DC20" s="18"/>
      <c r="DD20" s="10">
        <v>94</v>
      </c>
      <c r="DE20" s="12">
        <v>14.09</v>
      </c>
      <c r="DF20" s="22">
        <v>82</v>
      </c>
      <c r="DG20" s="12">
        <v>17.86</v>
      </c>
      <c r="DH20" s="22">
        <v>12</v>
      </c>
      <c r="DI20" s="12">
        <v>5.88</v>
      </c>
      <c r="DJ20" s="24">
        <f t="shared" si="22"/>
        <v>0.87234042553191493</v>
      </c>
      <c r="DK20" s="24">
        <f t="shared" si="23"/>
        <v>0.1276595744680851</v>
      </c>
      <c r="DL20" s="18"/>
      <c r="DM20" s="10">
        <v>136</v>
      </c>
      <c r="DN20" s="12">
        <v>10.41</v>
      </c>
      <c r="DO20" s="22">
        <v>124</v>
      </c>
      <c r="DP20" s="12">
        <v>12.49</v>
      </c>
      <c r="DQ20" s="22">
        <v>12</v>
      </c>
      <c r="DR20" s="12">
        <v>3.87</v>
      </c>
      <c r="DS20" s="24">
        <f t="shared" si="24"/>
        <v>0.91176470588235292</v>
      </c>
      <c r="DT20" s="24">
        <f t="shared" si="25"/>
        <v>8.8235294117647065E-2</v>
      </c>
      <c r="DU20" s="18"/>
      <c r="DV20" s="10">
        <v>127</v>
      </c>
      <c r="DW20" s="12">
        <v>7.47</v>
      </c>
      <c r="DX20" s="22">
        <v>118</v>
      </c>
      <c r="DY20" s="12">
        <v>8.56</v>
      </c>
      <c r="DZ20" s="22">
        <v>9</v>
      </c>
      <c r="EA20" s="12">
        <v>2.83</v>
      </c>
      <c r="EB20" s="24">
        <f t="shared" si="26"/>
        <v>0.92913385826771655</v>
      </c>
      <c r="EC20" s="24">
        <f t="shared" si="27"/>
        <v>7.0866141732283464E-2</v>
      </c>
      <c r="ED20" s="18"/>
      <c r="EE20" s="10">
        <v>48</v>
      </c>
      <c r="EF20" s="12">
        <v>6.82</v>
      </c>
      <c r="EG20" s="22">
        <v>42</v>
      </c>
      <c r="EH20" s="12">
        <v>9.2100000000000009</v>
      </c>
      <c r="EI20" s="22">
        <v>6</v>
      </c>
      <c r="EJ20" s="12">
        <v>2.4300000000000002</v>
      </c>
      <c r="EK20" s="24">
        <f t="shared" si="28"/>
        <v>0.875</v>
      </c>
      <c r="EL20" s="24">
        <f t="shared" si="29"/>
        <v>0.125</v>
      </c>
      <c r="EM20" s="18"/>
      <c r="EN20" s="10">
        <v>60</v>
      </c>
      <c r="EO20" s="12">
        <v>8.26</v>
      </c>
      <c r="EP20" s="22">
        <v>47</v>
      </c>
      <c r="EQ20" s="12">
        <v>10.98</v>
      </c>
      <c r="ER20" s="22">
        <v>12</v>
      </c>
      <c r="ES20" s="12">
        <v>4.18</v>
      </c>
      <c r="ET20" s="24">
        <f t="shared" si="30"/>
        <v>0.78333333333333333</v>
      </c>
      <c r="EU20" s="24">
        <f t="shared" si="31"/>
        <v>0.2</v>
      </c>
      <c r="EV20" s="18"/>
      <c r="EW20" s="10">
        <v>14</v>
      </c>
      <c r="EX20" s="12">
        <v>7.61</v>
      </c>
      <c r="EY20" s="22">
        <v>12</v>
      </c>
      <c r="EZ20" s="12">
        <v>9.3000000000000007</v>
      </c>
      <c r="FA20" s="22">
        <v>2</v>
      </c>
      <c r="FB20" s="12">
        <v>3.77</v>
      </c>
      <c r="FC20" s="24">
        <f t="shared" si="32"/>
        <v>0.8571428571428571</v>
      </c>
      <c r="FD20" s="24">
        <f t="shared" si="33"/>
        <v>0.14285714285714285</v>
      </c>
      <c r="FE20" s="18"/>
      <c r="FF20" s="10">
        <v>57</v>
      </c>
      <c r="FG20" s="12">
        <v>16.059999999999999</v>
      </c>
      <c r="FH20" s="22">
        <v>53</v>
      </c>
      <c r="FI20" s="12">
        <v>19.559999999999999</v>
      </c>
      <c r="FJ20" s="22">
        <v>4</v>
      </c>
      <c r="FK20" s="12">
        <v>4.88</v>
      </c>
      <c r="FL20" s="24">
        <f t="shared" si="34"/>
        <v>0.92982456140350878</v>
      </c>
      <c r="FM20" s="24">
        <f t="shared" si="35"/>
        <v>7.0175438596491224E-2</v>
      </c>
      <c r="FN20" s="18"/>
      <c r="FO20" s="10">
        <v>40</v>
      </c>
      <c r="FP20" s="12">
        <v>5.7</v>
      </c>
      <c r="FQ20" s="22">
        <v>39</v>
      </c>
      <c r="FR20" s="12">
        <v>7.22</v>
      </c>
      <c r="FS20" s="22">
        <v>1</v>
      </c>
      <c r="FT20" s="12">
        <v>0.63</v>
      </c>
      <c r="FU20" s="24">
        <f t="shared" si="36"/>
        <v>0.97499999999999998</v>
      </c>
      <c r="FV20" s="24">
        <f t="shared" si="37"/>
        <v>2.5000000000000001E-2</v>
      </c>
      <c r="FW20" s="18"/>
      <c r="FX20" s="10">
        <v>22</v>
      </c>
      <c r="FY20" s="12">
        <v>18.97</v>
      </c>
      <c r="FZ20" s="22">
        <v>22</v>
      </c>
      <c r="GA20" s="12">
        <v>21.57</v>
      </c>
      <c r="GB20" s="22">
        <v>0</v>
      </c>
      <c r="GC20" s="12">
        <v>0</v>
      </c>
      <c r="GD20" s="24">
        <f t="shared" si="38"/>
        <v>1</v>
      </c>
      <c r="GE20" s="24">
        <f t="shared" si="39"/>
        <v>0</v>
      </c>
      <c r="GF20" s="18"/>
      <c r="GG20" s="10">
        <v>63</v>
      </c>
      <c r="GH20" s="12">
        <v>14.19</v>
      </c>
      <c r="GI20" s="22">
        <v>53</v>
      </c>
      <c r="GJ20" s="12">
        <v>17.43</v>
      </c>
      <c r="GK20" s="22">
        <v>10</v>
      </c>
      <c r="GL20" s="12">
        <v>7.3</v>
      </c>
      <c r="GM20" s="24">
        <f t="shared" si="40"/>
        <v>0.84126984126984128</v>
      </c>
      <c r="GN20" s="24">
        <f t="shared" si="41"/>
        <v>0.15873015873015872</v>
      </c>
      <c r="GO20" s="18"/>
      <c r="GP20" s="10">
        <v>113</v>
      </c>
      <c r="GQ20" s="12">
        <v>14.2</v>
      </c>
      <c r="GR20" s="22">
        <v>99</v>
      </c>
      <c r="GS20" s="12">
        <v>17.16</v>
      </c>
      <c r="GT20" s="22">
        <v>14</v>
      </c>
      <c r="GU20" s="12">
        <v>6.48</v>
      </c>
      <c r="GV20" s="24">
        <f t="shared" si="42"/>
        <v>0.87610619469026552</v>
      </c>
      <c r="GW20" s="24">
        <f t="shared" si="43"/>
        <v>0.12389380530973451</v>
      </c>
    </row>
    <row r="21" spans="1:205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45"/>
        <v>0.79652662989815015</v>
      </c>
      <c r="F21" s="23">
        <v>74134</v>
      </c>
      <c r="G21" s="25">
        <f t="shared" si="44"/>
        <v>0.20221047520852767</v>
      </c>
      <c r="H21" s="18"/>
      <c r="I21" s="11">
        <v>4938</v>
      </c>
      <c r="J21" s="13">
        <v>13.24</v>
      </c>
      <c r="K21" s="23">
        <v>4229</v>
      </c>
      <c r="L21" s="13">
        <v>17.34</v>
      </c>
      <c r="M21" s="23">
        <v>705</v>
      </c>
      <c r="N21" s="13">
        <v>5.53</v>
      </c>
      <c r="O21" s="25">
        <f t="shared" si="0"/>
        <v>0.85641960307816933</v>
      </c>
      <c r="P21" s="25">
        <f t="shared" si="1"/>
        <v>0.14277035236938032</v>
      </c>
      <c r="Q21" s="18"/>
      <c r="R21" s="11">
        <v>1459</v>
      </c>
      <c r="S21" s="13">
        <v>13.46</v>
      </c>
      <c r="T21" s="23">
        <v>1191</v>
      </c>
      <c r="U21" s="13">
        <v>18.64</v>
      </c>
      <c r="V21" s="23">
        <v>266</v>
      </c>
      <c r="W21" s="13">
        <v>6.04</v>
      </c>
      <c r="X21" s="25">
        <f t="shared" si="2"/>
        <v>0.81631254283755994</v>
      </c>
      <c r="Y21" s="25">
        <f t="shared" si="3"/>
        <v>0.18231665524331733</v>
      </c>
      <c r="Z21" s="18"/>
      <c r="AA21" s="11">
        <v>849</v>
      </c>
      <c r="AB21" s="13">
        <v>13.69</v>
      </c>
      <c r="AC21" s="23">
        <v>705</v>
      </c>
      <c r="AD21" s="13">
        <v>19.239999999999998</v>
      </c>
      <c r="AE21" s="23">
        <v>144</v>
      </c>
      <c r="AF21" s="13">
        <v>5.73</v>
      </c>
      <c r="AG21" s="25">
        <f t="shared" si="4"/>
        <v>0.83038869257950532</v>
      </c>
      <c r="AH21" s="25">
        <f t="shared" si="5"/>
        <v>0.16961130742049471</v>
      </c>
      <c r="AI21" s="18"/>
      <c r="AJ21" s="11">
        <v>228</v>
      </c>
      <c r="AK21" s="13">
        <v>13.88</v>
      </c>
      <c r="AL21" s="23">
        <v>204</v>
      </c>
      <c r="AM21" s="13">
        <v>16.899999999999999</v>
      </c>
      <c r="AN21" s="23">
        <v>24</v>
      </c>
      <c r="AO21" s="13">
        <v>5.58</v>
      </c>
      <c r="AP21" s="25">
        <f t="shared" si="6"/>
        <v>0.89473684210526316</v>
      </c>
      <c r="AQ21" s="25">
        <f t="shared" si="7"/>
        <v>0.10526315789473684</v>
      </c>
      <c r="AR21" s="18"/>
      <c r="AS21" s="11">
        <v>456</v>
      </c>
      <c r="AT21" s="13">
        <v>13.3</v>
      </c>
      <c r="AU21" s="23">
        <v>382</v>
      </c>
      <c r="AV21" s="13">
        <v>17.68</v>
      </c>
      <c r="AW21" s="23">
        <v>73</v>
      </c>
      <c r="AX21" s="13">
        <v>5.83</v>
      </c>
      <c r="AY21" s="25">
        <f t="shared" si="8"/>
        <v>0.83771929824561409</v>
      </c>
      <c r="AZ21" s="25">
        <f t="shared" si="9"/>
        <v>0.16008771929824561</v>
      </c>
      <c r="BA21" s="18"/>
      <c r="BB21" s="11">
        <v>292</v>
      </c>
      <c r="BC21" s="13">
        <v>15.11</v>
      </c>
      <c r="BD21" s="23">
        <v>241</v>
      </c>
      <c r="BE21" s="13">
        <v>19.670000000000002</v>
      </c>
      <c r="BF21" s="23">
        <v>51</v>
      </c>
      <c r="BG21" s="13">
        <v>7.33</v>
      </c>
      <c r="BH21" s="25">
        <f t="shared" si="10"/>
        <v>0.82534246575342463</v>
      </c>
      <c r="BI21" s="25">
        <f t="shared" si="11"/>
        <v>0.17465753424657535</v>
      </c>
      <c r="BJ21" s="18"/>
      <c r="BK21" s="11">
        <v>140</v>
      </c>
      <c r="BL21" s="13">
        <v>12.76</v>
      </c>
      <c r="BM21" s="23">
        <v>131</v>
      </c>
      <c r="BN21" s="13">
        <v>15.5</v>
      </c>
      <c r="BO21" s="23">
        <v>9</v>
      </c>
      <c r="BP21" s="13">
        <v>3.61</v>
      </c>
      <c r="BQ21" s="25">
        <f t="shared" si="12"/>
        <v>0.93571428571428572</v>
      </c>
      <c r="BR21" s="25">
        <f t="shared" si="13"/>
        <v>6.4285714285714279E-2</v>
      </c>
      <c r="BS21" s="18"/>
      <c r="BT21" s="11">
        <v>79</v>
      </c>
      <c r="BU21" s="13">
        <v>12.95</v>
      </c>
      <c r="BV21" s="23">
        <v>74</v>
      </c>
      <c r="BW21" s="13">
        <v>17.579999999999998</v>
      </c>
      <c r="BX21" s="23">
        <v>5</v>
      </c>
      <c r="BY21" s="13">
        <v>2.65</v>
      </c>
      <c r="BZ21" s="25">
        <f t="shared" si="14"/>
        <v>0.93670886075949367</v>
      </c>
      <c r="CA21" s="25">
        <f t="shared" si="15"/>
        <v>6.3291139240506333E-2</v>
      </c>
      <c r="CB21" s="18"/>
      <c r="CC21" s="11">
        <v>167</v>
      </c>
      <c r="CD21" s="13">
        <v>12.91</v>
      </c>
      <c r="CE21" s="23">
        <v>148</v>
      </c>
      <c r="CF21" s="13">
        <v>15.9</v>
      </c>
      <c r="CG21" s="23">
        <v>19</v>
      </c>
      <c r="CH21" s="13">
        <v>5.34</v>
      </c>
      <c r="CI21" s="25">
        <f t="shared" si="16"/>
        <v>0.88622754491017963</v>
      </c>
      <c r="CJ21" s="25">
        <f t="shared" si="17"/>
        <v>0.11377245508982035</v>
      </c>
      <c r="CK21" s="18"/>
      <c r="CL21" s="11">
        <v>117</v>
      </c>
      <c r="CM21" s="13">
        <v>11.94</v>
      </c>
      <c r="CN21" s="23">
        <v>108</v>
      </c>
      <c r="CO21" s="13">
        <v>15.86</v>
      </c>
      <c r="CP21" s="23">
        <v>9</v>
      </c>
      <c r="CQ21" s="13">
        <v>3.06</v>
      </c>
      <c r="CR21" s="25">
        <f t="shared" si="18"/>
        <v>0.92307692307692313</v>
      </c>
      <c r="CS21" s="25">
        <f t="shared" si="19"/>
        <v>7.6923076923076927E-2</v>
      </c>
      <c r="CT21" s="18"/>
      <c r="CU21" s="11">
        <v>198</v>
      </c>
      <c r="CV21" s="13">
        <v>12.6</v>
      </c>
      <c r="CW21" s="23">
        <v>185</v>
      </c>
      <c r="CX21" s="13">
        <v>15.16</v>
      </c>
      <c r="CY21" s="23">
        <v>13</v>
      </c>
      <c r="CZ21" s="13">
        <v>3.81</v>
      </c>
      <c r="DA21" s="25">
        <f t="shared" si="20"/>
        <v>0.93434343434343436</v>
      </c>
      <c r="DB21" s="25">
        <f t="shared" si="21"/>
        <v>6.5656565656565663E-2</v>
      </c>
      <c r="DC21" s="18"/>
      <c r="DD21" s="11">
        <v>87</v>
      </c>
      <c r="DE21" s="13">
        <v>13.04</v>
      </c>
      <c r="DF21" s="23">
        <v>82</v>
      </c>
      <c r="DG21" s="13">
        <v>17.86</v>
      </c>
      <c r="DH21" s="23">
        <v>5</v>
      </c>
      <c r="DI21" s="13">
        <v>2.4500000000000002</v>
      </c>
      <c r="DJ21" s="25">
        <f t="shared" si="22"/>
        <v>0.94252873563218387</v>
      </c>
      <c r="DK21" s="25">
        <f t="shared" si="23"/>
        <v>5.7471264367816091E-2</v>
      </c>
      <c r="DL21" s="18"/>
      <c r="DM21" s="11">
        <v>187</v>
      </c>
      <c r="DN21" s="13">
        <v>14.32</v>
      </c>
      <c r="DO21" s="23">
        <v>173</v>
      </c>
      <c r="DP21" s="13">
        <v>17.420000000000002</v>
      </c>
      <c r="DQ21" s="23">
        <v>13</v>
      </c>
      <c r="DR21" s="13">
        <v>4.1900000000000004</v>
      </c>
      <c r="DS21" s="25">
        <f t="shared" si="24"/>
        <v>0.92513368983957223</v>
      </c>
      <c r="DT21" s="25">
        <f t="shared" si="25"/>
        <v>6.9518716577540107E-2</v>
      </c>
      <c r="DU21" s="18"/>
      <c r="DV21" s="11">
        <v>188</v>
      </c>
      <c r="DW21" s="13">
        <v>11.07</v>
      </c>
      <c r="DX21" s="23">
        <v>176</v>
      </c>
      <c r="DY21" s="13">
        <v>12.77</v>
      </c>
      <c r="DZ21" s="23">
        <v>12</v>
      </c>
      <c r="EA21" s="13">
        <v>3.77</v>
      </c>
      <c r="EB21" s="25">
        <f t="shared" si="26"/>
        <v>0.93617021276595747</v>
      </c>
      <c r="EC21" s="25">
        <f t="shared" si="27"/>
        <v>6.3829787234042548E-2</v>
      </c>
      <c r="ED21" s="18"/>
      <c r="EE21" s="11">
        <v>112</v>
      </c>
      <c r="EF21" s="13">
        <v>15.91</v>
      </c>
      <c r="EG21" s="23">
        <v>93</v>
      </c>
      <c r="EH21" s="13">
        <v>20.39</v>
      </c>
      <c r="EI21" s="23">
        <v>19</v>
      </c>
      <c r="EJ21" s="13">
        <v>7.69</v>
      </c>
      <c r="EK21" s="25">
        <f t="shared" si="28"/>
        <v>0.8303571428571429</v>
      </c>
      <c r="EL21" s="25">
        <f t="shared" si="29"/>
        <v>0.16964285714285715</v>
      </c>
      <c r="EM21" s="18"/>
      <c r="EN21" s="11">
        <v>80</v>
      </c>
      <c r="EO21" s="13">
        <v>11.02</v>
      </c>
      <c r="EP21" s="23">
        <v>63</v>
      </c>
      <c r="EQ21" s="13">
        <v>14.72</v>
      </c>
      <c r="ER21" s="23">
        <v>17</v>
      </c>
      <c r="ES21" s="13">
        <v>5.92</v>
      </c>
      <c r="ET21" s="25">
        <f t="shared" si="30"/>
        <v>0.78749999999999998</v>
      </c>
      <c r="EU21" s="25">
        <f t="shared" si="31"/>
        <v>0.21249999999999999</v>
      </c>
      <c r="EV21" s="18"/>
      <c r="EW21" s="11">
        <v>22</v>
      </c>
      <c r="EX21" s="13">
        <v>11.96</v>
      </c>
      <c r="EY21" s="23">
        <v>21</v>
      </c>
      <c r="EZ21" s="13">
        <v>16.28</v>
      </c>
      <c r="FA21" s="23">
        <v>1</v>
      </c>
      <c r="FB21" s="13">
        <v>1.89</v>
      </c>
      <c r="FC21" s="25">
        <f t="shared" si="32"/>
        <v>0.95454545454545459</v>
      </c>
      <c r="FD21" s="25">
        <f t="shared" si="33"/>
        <v>4.5454545454545456E-2</v>
      </c>
      <c r="FE21" s="18"/>
      <c r="FF21" s="11">
        <v>47</v>
      </c>
      <c r="FG21" s="13">
        <v>13.24</v>
      </c>
      <c r="FH21" s="23">
        <v>43</v>
      </c>
      <c r="FI21" s="13">
        <v>15.87</v>
      </c>
      <c r="FJ21" s="23">
        <v>4</v>
      </c>
      <c r="FK21" s="13">
        <v>4.88</v>
      </c>
      <c r="FL21" s="25">
        <f t="shared" si="34"/>
        <v>0.91489361702127658</v>
      </c>
      <c r="FM21" s="25">
        <f t="shared" si="35"/>
        <v>8.5106382978723402E-2</v>
      </c>
      <c r="FN21" s="18"/>
      <c r="FO21" s="11">
        <v>56</v>
      </c>
      <c r="FP21" s="13">
        <v>7.98</v>
      </c>
      <c r="FQ21" s="23">
        <v>51</v>
      </c>
      <c r="FR21" s="13">
        <v>9.44</v>
      </c>
      <c r="FS21" s="23">
        <v>5</v>
      </c>
      <c r="FT21" s="13">
        <v>3.16</v>
      </c>
      <c r="FU21" s="25">
        <f t="shared" si="36"/>
        <v>0.9107142857142857</v>
      </c>
      <c r="FV21" s="25">
        <f t="shared" si="37"/>
        <v>8.9285714285714288E-2</v>
      </c>
      <c r="FW21" s="18"/>
      <c r="FX21" s="11">
        <v>16</v>
      </c>
      <c r="FY21" s="13">
        <v>13.79</v>
      </c>
      <c r="FZ21" s="23">
        <v>16</v>
      </c>
      <c r="GA21" s="13">
        <v>15.69</v>
      </c>
      <c r="GB21" s="23">
        <v>0</v>
      </c>
      <c r="GC21" s="13">
        <v>0</v>
      </c>
      <c r="GD21" s="25">
        <f t="shared" si="38"/>
        <v>1</v>
      </c>
      <c r="GE21" s="25">
        <f t="shared" si="39"/>
        <v>0</v>
      </c>
      <c r="GF21" s="18"/>
      <c r="GG21" s="11">
        <v>55</v>
      </c>
      <c r="GH21" s="13">
        <v>12.39</v>
      </c>
      <c r="GI21" s="23">
        <v>43</v>
      </c>
      <c r="GJ21" s="13">
        <v>14.14</v>
      </c>
      <c r="GK21" s="23">
        <v>12</v>
      </c>
      <c r="GL21" s="13">
        <v>8.76</v>
      </c>
      <c r="GM21" s="25">
        <f t="shared" si="40"/>
        <v>0.78181818181818186</v>
      </c>
      <c r="GN21" s="25">
        <f t="shared" si="41"/>
        <v>0.21818181818181817</v>
      </c>
      <c r="GO21" s="18"/>
      <c r="GP21" s="11">
        <v>103</v>
      </c>
      <c r="GQ21" s="13">
        <v>12.94</v>
      </c>
      <c r="GR21" s="23">
        <v>99</v>
      </c>
      <c r="GS21" s="13">
        <v>17.16</v>
      </c>
      <c r="GT21" s="23">
        <v>4</v>
      </c>
      <c r="GU21" s="13">
        <v>1.85</v>
      </c>
      <c r="GV21" s="25">
        <f t="shared" si="42"/>
        <v>0.96116504854368934</v>
      </c>
      <c r="GW21" s="25">
        <f t="shared" si="43"/>
        <v>3.8834951456310676E-2</v>
      </c>
    </row>
    <row r="22" spans="1:205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45"/>
        <v>0.74965117631099565</v>
      </c>
      <c r="F22" s="22">
        <v>25047</v>
      </c>
      <c r="G22" s="24">
        <f t="shared" si="44"/>
        <v>0.24269408162474324</v>
      </c>
      <c r="H22" s="18"/>
      <c r="I22" s="10">
        <v>1097</v>
      </c>
      <c r="J22" s="12">
        <v>2.94</v>
      </c>
      <c r="K22" s="22">
        <v>917</v>
      </c>
      <c r="L22" s="12">
        <v>3.76</v>
      </c>
      <c r="M22" s="22">
        <v>170</v>
      </c>
      <c r="N22" s="12">
        <v>1.33</v>
      </c>
      <c r="O22" s="24">
        <f t="shared" si="0"/>
        <v>0.83591613491340022</v>
      </c>
      <c r="P22" s="24">
        <f t="shared" si="1"/>
        <v>0.15496809480401094</v>
      </c>
      <c r="Q22" s="18"/>
      <c r="R22" s="10">
        <v>273</v>
      </c>
      <c r="S22" s="12">
        <v>2.52</v>
      </c>
      <c r="T22" s="22">
        <v>211</v>
      </c>
      <c r="U22" s="12">
        <v>3.3</v>
      </c>
      <c r="V22" s="22">
        <v>58</v>
      </c>
      <c r="W22" s="12">
        <v>1.32</v>
      </c>
      <c r="X22" s="24">
        <f t="shared" si="2"/>
        <v>0.77289377289377292</v>
      </c>
      <c r="Y22" s="24">
        <f t="shared" si="3"/>
        <v>0.21245421245421245</v>
      </c>
      <c r="Z22" s="18"/>
      <c r="AA22" s="10">
        <v>177</v>
      </c>
      <c r="AB22" s="12">
        <v>2.85</v>
      </c>
      <c r="AC22" s="22">
        <v>135</v>
      </c>
      <c r="AD22" s="12">
        <v>3.68</v>
      </c>
      <c r="AE22" s="22">
        <v>40</v>
      </c>
      <c r="AF22" s="12">
        <v>1.59</v>
      </c>
      <c r="AG22" s="24">
        <f t="shared" si="4"/>
        <v>0.76271186440677963</v>
      </c>
      <c r="AH22" s="24">
        <f t="shared" si="5"/>
        <v>0.22598870056497175</v>
      </c>
      <c r="AI22" s="18"/>
      <c r="AJ22" s="10">
        <v>58</v>
      </c>
      <c r="AK22" s="12">
        <v>3.53</v>
      </c>
      <c r="AL22" s="22">
        <v>50</v>
      </c>
      <c r="AM22" s="12">
        <v>4.1399999999999997</v>
      </c>
      <c r="AN22" s="22">
        <v>8</v>
      </c>
      <c r="AO22" s="12">
        <v>1.86</v>
      </c>
      <c r="AP22" s="24">
        <f t="shared" si="6"/>
        <v>0.86206896551724133</v>
      </c>
      <c r="AQ22" s="24">
        <f t="shared" si="7"/>
        <v>0.13793103448275862</v>
      </c>
      <c r="AR22" s="18"/>
      <c r="AS22" s="10">
        <v>128</v>
      </c>
      <c r="AT22" s="12">
        <v>3.73</v>
      </c>
      <c r="AU22" s="22">
        <v>116</v>
      </c>
      <c r="AV22" s="12">
        <v>5.37</v>
      </c>
      <c r="AW22" s="22">
        <v>12</v>
      </c>
      <c r="AX22" s="12">
        <v>0.96</v>
      </c>
      <c r="AY22" s="24">
        <f t="shared" si="8"/>
        <v>0.90625</v>
      </c>
      <c r="AZ22" s="24">
        <f t="shared" si="9"/>
        <v>9.375E-2</v>
      </c>
      <c r="BA22" s="18"/>
      <c r="BB22" s="10">
        <v>95</v>
      </c>
      <c r="BC22" s="12">
        <v>4.92</v>
      </c>
      <c r="BD22" s="22">
        <v>80</v>
      </c>
      <c r="BE22" s="12">
        <v>6.53</v>
      </c>
      <c r="BF22" s="22">
        <v>15</v>
      </c>
      <c r="BG22" s="12">
        <v>2.16</v>
      </c>
      <c r="BH22" s="24">
        <f t="shared" si="10"/>
        <v>0.84210526315789469</v>
      </c>
      <c r="BI22" s="24">
        <f t="shared" si="11"/>
        <v>0.15789473684210525</v>
      </c>
      <c r="BJ22" s="18"/>
      <c r="BK22" s="10">
        <v>37</v>
      </c>
      <c r="BL22" s="12">
        <v>3.37</v>
      </c>
      <c r="BM22" s="22">
        <v>33</v>
      </c>
      <c r="BN22" s="12">
        <v>3.91</v>
      </c>
      <c r="BO22" s="22">
        <v>4</v>
      </c>
      <c r="BP22" s="12">
        <v>1.61</v>
      </c>
      <c r="BQ22" s="24">
        <f t="shared" si="12"/>
        <v>0.89189189189189189</v>
      </c>
      <c r="BR22" s="24">
        <f t="shared" si="13"/>
        <v>0.10810810810810811</v>
      </c>
      <c r="BS22" s="18"/>
      <c r="BT22" s="10">
        <v>7</v>
      </c>
      <c r="BU22" s="12">
        <v>1.1499999999999999</v>
      </c>
      <c r="BV22" s="22">
        <v>6</v>
      </c>
      <c r="BW22" s="12">
        <v>1.43</v>
      </c>
      <c r="BX22" s="22">
        <v>1</v>
      </c>
      <c r="BY22" s="12">
        <v>0.53</v>
      </c>
      <c r="BZ22" s="24">
        <f t="shared" si="14"/>
        <v>0.8571428571428571</v>
      </c>
      <c r="CA22" s="24">
        <f t="shared" si="15"/>
        <v>0.14285714285714285</v>
      </c>
      <c r="CB22" s="18"/>
      <c r="CC22" s="10">
        <v>25</v>
      </c>
      <c r="CD22" s="12">
        <v>1.93</v>
      </c>
      <c r="CE22" s="22">
        <v>20</v>
      </c>
      <c r="CF22" s="12">
        <v>2.15</v>
      </c>
      <c r="CG22" s="22">
        <v>4</v>
      </c>
      <c r="CH22" s="12">
        <v>1.1200000000000001</v>
      </c>
      <c r="CI22" s="24">
        <f t="shared" si="16"/>
        <v>0.8</v>
      </c>
      <c r="CJ22" s="24">
        <f t="shared" si="17"/>
        <v>0.16</v>
      </c>
      <c r="CK22" s="18"/>
      <c r="CL22" s="10">
        <v>11</v>
      </c>
      <c r="CM22" s="12">
        <v>1.1200000000000001</v>
      </c>
      <c r="CN22" s="22">
        <v>10</v>
      </c>
      <c r="CO22" s="12">
        <v>1.47</v>
      </c>
      <c r="CP22" s="22">
        <v>1</v>
      </c>
      <c r="CQ22" s="12">
        <v>0.34</v>
      </c>
      <c r="CR22" s="24">
        <f t="shared" si="18"/>
        <v>0.90909090909090906</v>
      </c>
      <c r="CS22" s="24">
        <f t="shared" si="19"/>
        <v>9.0909090909090912E-2</v>
      </c>
      <c r="CT22" s="18"/>
      <c r="CU22" s="10">
        <v>48</v>
      </c>
      <c r="CV22" s="12">
        <v>3.06</v>
      </c>
      <c r="CW22" s="22">
        <v>43</v>
      </c>
      <c r="CX22" s="12">
        <v>3.52</v>
      </c>
      <c r="CY22" s="22">
        <v>5</v>
      </c>
      <c r="CZ22" s="12">
        <v>1.47</v>
      </c>
      <c r="DA22" s="24">
        <f t="shared" si="20"/>
        <v>0.89583333333333337</v>
      </c>
      <c r="DB22" s="24">
        <f t="shared" si="21"/>
        <v>0.10416666666666667</v>
      </c>
      <c r="DC22" s="18"/>
      <c r="DD22" s="10">
        <v>12</v>
      </c>
      <c r="DE22" s="12">
        <v>1.8</v>
      </c>
      <c r="DF22" s="22">
        <v>12</v>
      </c>
      <c r="DG22" s="12">
        <v>2.61</v>
      </c>
      <c r="DH22" s="22">
        <v>0</v>
      </c>
      <c r="DI22" s="12">
        <v>0</v>
      </c>
      <c r="DJ22" s="24">
        <f t="shared" si="22"/>
        <v>1</v>
      </c>
      <c r="DK22" s="24">
        <f t="shared" si="23"/>
        <v>0</v>
      </c>
      <c r="DL22" s="18"/>
      <c r="DM22" s="10">
        <v>50</v>
      </c>
      <c r="DN22" s="12">
        <v>3.83</v>
      </c>
      <c r="DO22" s="22">
        <v>47</v>
      </c>
      <c r="DP22" s="12">
        <v>4.7300000000000004</v>
      </c>
      <c r="DQ22" s="22">
        <v>3</v>
      </c>
      <c r="DR22" s="12">
        <v>0.97</v>
      </c>
      <c r="DS22" s="24">
        <f t="shared" si="24"/>
        <v>0.94</v>
      </c>
      <c r="DT22" s="24">
        <f t="shared" si="25"/>
        <v>0.06</v>
      </c>
      <c r="DU22" s="18"/>
      <c r="DV22" s="10">
        <v>39</v>
      </c>
      <c r="DW22" s="12">
        <v>2.2999999999999998</v>
      </c>
      <c r="DX22" s="22">
        <v>39</v>
      </c>
      <c r="DY22" s="12">
        <v>2.83</v>
      </c>
      <c r="DZ22" s="22">
        <v>0</v>
      </c>
      <c r="EA22" s="12">
        <v>0</v>
      </c>
      <c r="EB22" s="24">
        <f t="shared" si="26"/>
        <v>1</v>
      </c>
      <c r="EC22" s="24">
        <f t="shared" si="27"/>
        <v>0</v>
      </c>
      <c r="ED22" s="18"/>
      <c r="EE22" s="10">
        <v>35</v>
      </c>
      <c r="EF22" s="12">
        <v>4.97</v>
      </c>
      <c r="EG22" s="22">
        <v>27</v>
      </c>
      <c r="EH22" s="12">
        <v>5.92</v>
      </c>
      <c r="EI22" s="22">
        <v>8</v>
      </c>
      <c r="EJ22" s="12">
        <v>3.24</v>
      </c>
      <c r="EK22" s="24">
        <f t="shared" si="28"/>
        <v>0.77142857142857146</v>
      </c>
      <c r="EL22" s="24">
        <f t="shared" si="29"/>
        <v>0.22857142857142856</v>
      </c>
      <c r="EM22" s="18"/>
      <c r="EN22" s="10">
        <v>37</v>
      </c>
      <c r="EO22" s="12">
        <v>5.0999999999999996</v>
      </c>
      <c r="EP22" s="22">
        <v>27</v>
      </c>
      <c r="EQ22" s="12">
        <v>6.31</v>
      </c>
      <c r="ER22" s="22">
        <v>8</v>
      </c>
      <c r="ES22" s="12">
        <v>2.79</v>
      </c>
      <c r="ET22" s="24">
        <f t="shared" si="30"/>
        <v>0.72972972972972971</v>
      </c>
      <c r="EU22" s="24">
        <f t="shared" si="31"/>
        <v>0.21621621621621623</v>
      </c>
      <c r="EV22" s="18"/>
      <c r="EW22" s="10">
        <v>2</v>
      </c>
      <c r="EX22" s="12">
        <v>1.0900000000000001</v>
      </c>
      <c r="EY22" s="22">
        <v>2</v>
      </c>
      <c r="EZ22" s="12">
        <v>1.55</v>
      </c>
      <c r="FA22" s="22">
        <v>0</v>
      </c>
      <c r="FB22" s="12">
        <v>0</v>
      </c>
      <c r="FC22" s="24">
        <f t="shared" si="32"/>
        <v>1</v>
      </c>
      <c r="FD22" s="24">
        <f t="shared" si="33"/>
        <v>0</v>
      </c>
      <c r="FE22" s="18"/>
      <c r="FF22" s="10">
        <v>8</v>
      </c>
      <c r="FG22" s="12">
        <v>2.25</v>
      </c>
      <c r="FH22" s="22">
        <v>8</v>
      </c>
      <c r="FI22" s="12">
        <v>2.95</v>
      </c>
      <c r="FJ22" s="22">
        <v>0</v>
      </c>
      <c r="FK22" s="12">
        <v>0</v>
      </c>
      <c r="FL22" s="24">
        <f t="shared" si="34"/>
        <v>1</v>
      </c>
      <c r="FM22" s="24">
        <f t="shared" si="35"/>
        <v>0</v>
      </c>
      <c r="FN22" s="18"/>
      <c r="FO22" s="10">
        <v>19</v>
      </c>
      <c r="FP22" s="12">
        <v>2.71</v>
      </c>
      <c r="FQ22" s="22">
        <v>18</v>
      </c>
      <c r="FR22" s="12">
        <v>3.33</v>
      </c>
      <c r="FS22" s="22">
        <v>0</v>
      </c>
      <c r="FT22" s="12">
        <v>0</v>
      </c>
      <c r="FU22" s="24">
        <f t="shared" si="36"/>
        <v>0.94736842105263153</v>
      </c>
      <c r="FV22" s="24">
        <f t="shared" si="37"/>
        <v>0</v>
      </c>
      <c r="FW22" s="18"/>
      <c r="FX22" s="10">
        <v>0</v>
      </c>
      <c r="FY22" s="12">
        <v>0</v>
      </c>
      <c r="FZ22" s="22">
        <v>0</v>
      </c>
      <c r="GA22" s="12">
        <v>0</v>
      </c>
      <c r="GB22" s="22">
        <v>0</v>
      </c>
      <c r="GC22" s="12">
        <v>0</v>
      </c>
      <c r="GD22" s="24" t="e">
        <f t="shared" si="38"/>
        <v>#DIV/0!</v>
      </c>
      <c r="GE22" s="24" t="e">
        <f t="shared" si="39"/>
        <v>#DIV/0!</v>
      </c>
      <c r="GF22" s="18"/>
      <c r="GG22" s="10">
        <v>16</v>
      </c>
      <c r="GH22" s="12">
        <v>3.6</v>
      </c>
      <c r="GI22" s="22">
        <v>14</v>
      </c>
      <c r="GJ22" s="12">
        <v>4.6100000000000003</v>
      </c>
      <c r="GK22" s="22">
        <v>2</v>
      </c>
      <c r="GL22" s="12">
        <v>1.46</v>
      </c>
      <c r="GM22" s="24">
        <f t="shared" si="40"/>
        <v>0.875</v>
      </c>
      <c r="GN22" s="24">
        <f t="shared" si="41"/>
        <v>0.125</v>
      </c>
      <c r="GO22" s="18"/>
      <c r="GP22" s="10">
        <v>20</v>
      </c>
      <c r="GQ22" s="12">
        <v>2.5099999999999998</v>
      </c>
      <c r="GR22" s="22">
        <v>19</v>
      </c>
      <c r="GS22" s="12">
        <v>3.29</v>
      </c>
      <c r="GT22" s="22">
        <v>1</v>
      </c>
      <c r="GU22" s="12">
        <v>0.46</v>
      </c>
      <c r="GV22" s="24">
        <f t="shared" si="42"/>
        <v>0.95</v>
      </c>
      <c r="GW22" s="24">
        <f t="shared" si="43"/>
        <v>0.05</v>
      </c>
    </row>
    <row r="23" spans="1:205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45"/>
        <v>0.68454619911423886</v>
      </c>
      <c r="F23" s="23">
        <v>40822</v>
      </c>
      <c r="G23" s="25">
        <f t="shared" si="44"/>
        <v>0.30957653339804647</v>
      </c>
      <c r="H23" s="18"/>
      <c r="I23" s="11">
        <v>1632</v>
      </c>
      <c r="J23" s="13">
        <v>4.38</v>
      </c>
      <c r="K23" s="23">
        <v>1038</v>
      </c>
      <c r="L23" s="13">
        <v>4.26</v>
      </c>
      <c r="M23" s="23">
        <v>570</v>
      </c>
      <c r="N23" s="13">
        <v>4.47</v>
      </c>
      <c r="O23" s="25">
        <f t="shared" si="0"/>
        <v>0.63602941176470584</v>
      </c>
      <c r="P23" s="25">
        <f t="shared" si="1"/>
        <v>0.34926470588235292</v>
      </c>
      <c r="Q23" s="18"/>
      <c r="R23" s="11">
        <v>504</v>
      </c>
      <c r="S23" s="13">
        <v>4.6500000000000004</v>
      </c>
      <c r="T23" s="23">
        <v>327</v>
      </c>
      <c r="U23" s="13">
        <v>5.12</v>
      </c>
      <c r="V23" s="23">
        <v>167</v>
      </c>
      <c r="W23" s="13">
        <v>3.79</v>
      </c>
      <c r="X23" s="25">
        <f t="shared" si="2"/>
        <v>0.64880952380952384</v>
      </c>
      <c r="Y23" s="25">
        <f t="shared" si="3"/>
        <v>0.33134920634920634</v>
      </c>
      <c r="Z23" s="18"/>
      <c r="AA23" s="11">
        <v>269</v>
      </c>
      <c r="AB23" s="13">
        <v>4.34</v>
      </c>
      <c r="AC23" s="23">
        <v>162</v>
      </c>
      <c r="AD23" s="13">
        <v>4.42</v>
      </c>
      <c r="AE23" s="23">
        <v>103</v>
      </c>
      <c r="AF23" s="13">
        <v>4.0999999999999996</v>
      </c>
      <c r="AG23" s="25">
        <f t="shared" si="4"/>
        <v>0.60223048327137552</v>
      </c>
      <c r="AH23" s="25">
        <f t="shared" si="5"/>
        <v>0.38289962825278812</v>
      </c>
      <c r="AI23" s="18"/>
      <c r="AJ23" s="11">
        <v>69</v>
      </c>
      <c r="AK23" s="13">
        <v>4.2</v>
      </c>
      <c r="AL23" s="23">
        <v>49</v>
      </c>
      <c r="AM23" s="13">
        <v>4.0599999999999996</v>
      </c>
      <c r="AN23" s="23">
        <v>19</v>
      </c>
      <c r="AO23" s="13">
        <v>4.42</v>
      </c>
      <c r="AP23" s="25">
        <f t="shared" si="6"/>
        <v>0.71014492753623193</v>
      </c>
      <c r="AQ23" s="25">
        <f t="shared" si="7"/>
        <v>0.27536231884057971</v>
      </c>
      <c r="AR23" s="18"/>
      <c r="AS23" s="11">
        <v>165</v>
      </c>
      <c r="AT23" s="13">
        <v>4.8099999999999996</v>
      </c>
      <c r="AU23" s="23">
        <v>103</v>
      </c>
      <c r="AV23" s="13">
        <v>4.7699999999999996</v>
      </c>
      <c r="AW23" s="23">
        <v>58</v>
      </c>
      <c r="AX23" s="13">
        <v>4.63</v>
      </c>
      <c r="AY23" s="25">
        <f t="shared" si="8"/>
        <v>0.62424242424242427</v>
      </c>
      <c r="AZ23" s="25">
        <f t="shared" si="9"/>
        <v>0.3515151515151515</v>
      </c>
      <c r="BA23" s="18"/>
      <c r="BB23" s="11">
        <v>84</v>
      </c>
      <c r="BC23" s="13">
        <v>4.3499999999999996</v>
      </c>
      <c r="BD23" s="23">
        <v>58</v>
      </c>
      <c r="BE23" s="13">
        <v>4.7300000000000004</v>
      </c>
      <c r="BF23" s="23">
        <v>23</v>
      </c>
      <c r="BG23" s="13">
        <v>3.3</v>
      </c>
      <c r="BH23" s="25">
        <f t="shared" si="10"/>
        <v>0.69047619047619047</v>
      </c>
      <c r="BI23" s="25">
        <f t="shared" si="11"/>
        <v>0.27380952380952384</v>
      </c>
      <c r="BJ23" s="18"/>
      <c r="BK23" s="11">
        <v>37</v>
      </c>
      <c r="BL23" s="13">
        <v>3.37</v>
      </c>
      <c r="BM23" s="23">
        <v>25</v>
      </c>
      <c r="BN23" s="13">
        <v>2.96</v>
      </c>
      <c r="BO23" s="23">
        <v>12</v>
      </c>
      <c r="BP23" s="13">
        <v>4.82</v>
      </c>
      <c r="BQ23" s="25">
        <f t="shared" si="12"/>
        <v>0.67567567567567566</v>
      </c>
      <c r="BR23" s="25">
        <f t="shared" si="13"/>
        <v>0.32432432432432434</v>
      </c>
      <c r="BS23" s="18"/>
      <c r="BT23" s="11">
        <v>26</v>
      </c>
      <c r="BU23" s="13">
        <v>4.26</v>
      </c>
      <c r="BV23" s="23">
        <v>18</v>
      </c>
      <c r="BW23" s="13">
        <v>4.28</v>
      </c>
      <c r="BX23" s="23">
        <v>8</v>
      </c>
      <c r="BY23" s="13">
        <v>4.2300000000000004</v>
      </c>
      <c r="BZ23" s="25">
        <f t="shared" si="14"/>
        <v>0.69230769230769229</v>
      </c>
      <c r="CA23" s="25">
        <f t="shared" si="15"/>
        <v>0.30769230769230771</v>
      </c>
      <c r="CB23" s="18"/>
      <c r="CC23" s="11">
        <v>50</v>
      </c>
      <c r="CD23" s="13">
        <v>3.86</v>
      </c>
      <c r="CE23" s="23">
        <v>25</v>
      </c>
      <c r="CF23" s="13">
        <v>2.69</v>
      </c>
      <c r="CG23" s="23">
        <v>25</v>
      </c>
      <c r="CH23" s="13">
        <v>7.02</v>
      </c>
      <c r="CI23" s="25">
        <f t="shared" si="16"/>
        <v>0.5</v>
      </c>
      <c r="CJ23" s="25">
        <f t="shared" si="17"/>
        <v>0.5</v>
      </c>
      <c r="CK23" s="18"/>
      <c r="CL23" s="11">
        <v>19</v>
      </c>
      <c r="CM23" s="13">
        <v>1.94</v>
      </c>
      <c r="CN23" s="23">
        <v>14</v>
      </c>
      <c r="CO23" s="13">
        <v>2.06</v>
      </c>
      <c r="CP23" s="23">
        <v>5</v>
      </c>
      <c r="CQ23" s="13">
        <v>1.7</v>
      </c>
      <c r="CR23" s="25">
        <f t="shared" si="18"/>
        <v>0.73684210526315785</v>
      </c>
      <c r="CS23" s="25">
        <f t="shared" si="19"/>
        <v>0.26315789473684209</v>
      </c>
      <c r="CT23" s="18"/>
      <c r="CU23" s="11">
        <v>58</v>
      </c>
      <c r="CV23" s="13">
        <v>3.69</v>
      </c>
      <c r="CW23" s="23">
        <v>35</v>
      </c>
      <c r="CX23" s="13">
        <v>2.87</v>
      </c>
      <c r="CY23" s="23">
        <v>22</v>
      </c>
      <c r="CZ23" s="13">
        <v>6.45</v>
      </c>
      <c r="DA23" s="25">
        <f t="shared" si="20"/>
        <v>0.60344827586206895</v>
      </c>
      <c r="DB23" s="25">
        <f t="shared" si="21"/>
        <v>0.37931034482758619</v>
      </c>
      <c r="DC23" s="18"/>
      <c r="DD23" s="11">
        <v>30</v>
      </c>
      <c r="DE23" s="13">
        <v>4.5</v>
      </c>
      <c r="DF23" s="23">
        <v>23</v>
      </c>
      <c r="DG23" s="13">
        <v>5.01</v>
      </c>
      <c r="DH23" s="23">
        <v>7</v>
      </c>
      <c r="DI23" s="13">
        <v>3.43</v>
      </c>
      <c r="DJ23" s="25">
        <f t="shared" si="22"/>
        <v>0.76666666666666672</v>
      </c>
      <c r="DK23" s="25">
        <f t="shared" si="23"/>
        <v>0.23333333333333334</v>
      </c>
      <c r="DL23" s="18"/>
      <c r="DM23" s="11">
        <v>92</v>
      </c>
      <c r="DN23" s="13">
        <v>7.04</v>
      </c>
      <c r="DO23" s="23">
        <v>52</v>
      </c>
      <c r="DP23" s="13">
        <v>5.24</v>
      </c>
      <c r="DQ23" s="23">
        <v>40</v>
      </c>
      <c r="DR23" s="13">
        <v>12.9</v>
      </c>
      <c r="DS23" s="25">
        <f t="shared" si="24"/>
        <v>0.56521739130434778</v>
      </c>
      <c r="DT23" s="25">
        <f t="shared" si="25"/>
        <v>0.43478260869565216</v>
      </c>
      <c r="DU23" s="18"/>
      <c r="DV23" s="11">
        <v>81</v>
      </c>
      <c r="DW23" s="13">
        <v>4.7699999999999996</v>
      </c>
      <c r="DX23" s="23">
        <v>42</v>
      </c>
      <c r="DY23" s="13">
        <v>3.05</v>
      </c>
      <c r="DZ23" s="23">
        <v>39</v>
      </c>
      <c r="EA23" s="13">
        <v>12.26</v>
      </c>
      <c r="EB23" s="25">
        <f t="shared" si="26"/>
        <v>0.51851851851851849</v>
      </c>
      <c r="EC23" s="25">
        <f t="shared" si="27"/>
        <v>0.48148148148148145</v>
      </c>
      <c r="ED23" s="18"/>
      <c r="EE23" s="11">
        <v>31</v>
      </c>
      <c r="EF23" s="13">
        <v>4.4000000000000004</v>
      </c>
      <c r="EG23" s="23">
        <v>19</v>
      </c>
      <c r="EH23" s="13">
        <v>4.17</v>
      </c>
      <c r="EI23" s="23">
        <v>12</v>
      </c>
      <c r="EJ23" s="13">
        <v>4.8600000000000003</v>
      </c>
      <c r="EK23" s="25">
        <f t="shared" si="28"/>
        <v>0.61290322580645162</v>
      </c>
      <c r="EL23" s="25">
        <f t="shared" si="29"/>
        <v>0.38709677419354838</v>
      </c>
      <c r="EM23" s="18"/>
      <c r="EN23" s="11">
        <v>28</v>
      </c>
      <c r="EO23" s="13">
        <v>3.86</v>
      </c>
      <c r="EP23" s="23">
        <v>19</v>
      </c>
      <c r="EQ23" s="13">
        <v>4.4400000000000004</v>
      </c>
      <c r="ER23" s="23">
        <v>8</v>
      </c>
      <c r="ES23" s="13">
        <v>2.79</v>
      </c>
      <c r="ET23" s="25">
        <f t="shared" si="30"/>
        <v>0.6785714285714286</v>
      </c>
      <c r="EU23" s="25">
        <f t="shared" si="31"/>
        <v>0.2857142857142857</v>
      </c>
      <c r="EV23" s="18"/>
      <c r="EW23" s="11">
        <v>9</v>
      </c>
      <c r="EX23" s="13">
        <v>4.8899999999999997</v>
      </c>
      <c r="EY23" s="23">
        <v>6</v>
      </c>
      <c r="EZ23" s="13">
        <v>4.6500000000000004</v>
      </c>
      <c r="FA23" s="23">
        <v>3</v>
      </c>
      <c r="FB23" s="13">
        <v>5.66</v>
      </c>
      <c r="FC23" s="25">
        <f t="shared" si="32"/>
        <v>0.66666666666666663</v>
      </c>
      <c r="FD23" s="25">
        <f t="shared" si="33"/>
        <v>0.33333333333333331</v>
      </c>
      <c r="FE23" s="18"/>
      <c r="FF23" s="11">
        <v>15</v>
      </c>
      <c r="FG23" s="13">
        <v>4.2300000000000004</v>
      </c>
      <c r="FH23" s="23">
        <v>12</v>
      </c>
      <c r="FI23" s="13">
        <v>4.43</v>
      </c>
      <c r="FJ23" s="23">
        <v>3</v>
      </c>
      <c r="FK23" s="13">
        <v>3.66</v>
      </c>
      <c r="FL23" s="25">
        <f t="shared" si="34"/>
        <v>0.8</v>
      </c>
      <c r="FM23" s="25">
        <f t="shared" si="35"/>
        <v>0.2</v>
      </c>
      <c r="FN23" s="18"/>
      <c r="FO23" s="11">
        <v>16</v>
      </c>
      <c r="FP23" s="13">
        <v>2.2799999999999998</v>
      </c>
      <c r="FQ23" s="23">
        <v>10</v>
      </c>
      <c r="FR23" s="13">
        <v>1.85</v>
      </c>
      <c r="FS23" s="23">
        <v>6</v>
      </c>
      <c r="FT23" s="13">
        <v>3.8</v>
      </c>
      <c r="FU23" s="25">
        <f t="shared" si="36"/>
        <v>0.625</v>
      </c>
      <c r="FV23" s="25">
        <f t="shared" si="37"/>
        <v>0.375</v>
      </c>
      <c r="FW23" s="18"/>
      <c r="FX23" s="11">
        <v>3</v>
      </c>
      <c r="FY23" s="13">
        <v>2.59</v>
      </c>
      <c r="FZ23" s="23">
        <v>3</v>
      </c>
      <c r="GA23" s="13">
        <v>2.94</v>
      </c>
      <c r="GB23" s="23">
        <v>0</v>
      </c>
      <c r="GC23" s="13">
        <v>0</v>
      </c>
      <c r="GD23" s="25">
        <f t="shared" si="38"/>
        <v>1</v>
      </c>
      <c r="GE23" s="25">
        <f t="shared" si="39"/>
        <v>0</v>
      </c>
      <c r="GF23" s="18"/>
      <c r="GG23" s="11">
        <v>27</v>
      </c>
      <c r="GH23" s="13">
        <v>6.08</v>
      </c>
      <c r="GI23" s="23">
        <v>19</v>
      </c>
      <c r="GJ23" s="13">
        <v>6.25</v>
      </c>
      <c r="GK23" s="23">
        <v>8</v>
      </c>
      <c r="GL23" s="13">
        <v>5.84</v>
      </c>
      <c r="GM23" s="25">
        <f t="shared" si="40"/>
        <v>0.70370370370370372</v>
      </c>
      <c r="GN23" s="25">
        <f t="shared" si="41"/>
        <v>0.29629629629629628</v>
      </c>
      <c r="GO23" s="18"/>
      <c r="GP23" s="11">
        <v>19</v>
      </c>
      <c r="GQ23" s="13">
        <v>2.39</v>
      </c>
      <c r="GR23" s="23">
        <v>17</v>
      </c>
      <c r="GS23" s="13">
        <v>2.95</v>
      </c>
      <c r="GT23" s="23">
        <v>2</v>
      </c>
      <c r="GU23" s="13">
        <v>0.93</v>
      </c>
      <c r="GV23" s="25">
        <f t="shared" si="42"/>
        <v>0.89473684210526316</v>
      </c>
      <c r="GW23" s="25">
        <f t="shared" si="43"/>
        <v>0.10526315789473684</v>
      </c>
    </row>
    <row r="24" spans="1:205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45"/>
        <v>0.42248749476872793</v>
      </c>
      <c r="F24" s="22">
        <v>56429</v>
      </c>
      <c r="G24" s="24">
        <f t="shared" si="44"/>
        <v>0.56227704816756019</v>
      </c>
      <c r="H24" s="18"/>
      <c r="I24" s="10">
        <v>1217</v>
      </c>
      <c r="J24" s="12">
        <v>3.26</v>
      </c>
      <c r="K24" s="22">
        <v>648</v>
      </c>
      <c r="L24" s="12">
        <v>2.66</v>
      </c>
      <c r="M24" s="22">
        <v>540</v>
      </c>
      <c r="N24" s="12">
        <v>4.24</v>
      </c>
      <c r="O24" s="24">
        <f t="shared" si="0"/>
        <v>0.53245686113393587</v>
      </c>
      <c r="P24" s="24">
        <f t="shared" si="1"/>
        <v>0.44371405094494659</v>
      </c>
      <c r="Q24" s="18"/>
      <c r="R24" s="10">
        <v>292</v>
      </c>
      <c r="S24" s="12">
        <v>2.69</v>
      </c>
      <c r="T24" s="22">
        <v>107</v>
      </c>
      <c r="U24" s="12">
        <v>1.67</v>
      </c>
      <c r="V24" s="22">
        <v>175</v>
      </c>
      <c r="W24" s="12">
        <v>3.98</v>
      </c>
      <c r="X24" s="24">
        <f t="shared" si="2"/>
        <v>0.36643835616438358</v>
      </c>
      <c r="Y24" s="24">
        <f t="shared" si="3"/>
        <v>0.59931506849315064</v>
      </c>
      <c r="Z24" s="18"/>
      <c r="AA24" s="10">
        <v>208</v>
      </c>
      <c r="AB24" s="12">
        <v>3.35</v>
      </c>
      <c r="AC24" s="22">
        <v>97</v>
      </c>
      <c r="AD24" s="12">
        <v>2.65</v>
      </c>
      <c r="AE24" s="22">
        <v>110</v>
      </c>
      <c r="AF24" s="12">
        <v>4.38</v>
      </c>
      <c r="AG24" s="24">
        <f t="shared" si="4"/>
        <v>0.46634615384615385</v>
      </c>
      <c r="AH24" s="24">
        <f t="shared" si="5"/>
        <v>0.52884615384615385</v>
      </c>
      <c r="AI24" s="18"/>
      <c r="AJ24" s="10">
        <v>76</v>
      </c>
      <c r="AK24" s="12">
        <v>4.63</v>
      </c>
      <c r="AL24" s="22">
        <v>51</v>
      </c>
      <c r="AM24" s="12">
        <v>4.2300000000000004</v>
      </c>
      <c r="AN24" s="22">
        <v>25</v>
      </c>
      <c r="AO24" s="12">
        <v>5.81</v>
      </c>
      <c r="AP24" s="24">
        <f t="shared" si="6"/>
        <v>0.67105263157894735</v>
      </c>
      <c r="AQ24" s="24">
        <f t="shared" si="7"/>
        <v>0.32894736842105265</v>
      </c>
      <c r="AR24" s="18"/>
      <c r="AS24" s="10">
        <v>147</v>
      </c>
      <c r="AT24" s="12">
        <v>4.29</v>
      </c>
      <c r="AU24" s="22">
        <v>85</v>
      </c>
      <c r="AV24" s="12">
        <v>3.93</v>
      </c>
      <c r="AW24" s="22">
        <v>59</v>
      </c>
      <c r="AX24" s="12">
        <v>4.71</v>
      </c>
      <c r="AY24" s="24">
        <f t="shared" si="8"/>
        <v>0.57823129251700678</v>
      </c>
      <c r="AZ24" s="24">
        <f t="shared" si="9"/>
        <v>0.40136054421768708</v>
      </c>
      <c r="BA24" s="18"/>
      <c r="BB24" s="10">
        <v>62</v>
      </c>
      <c r="BC24" s="12">
        <v>3.21</v>
      </c>
      <c r="BD24" s="22">
        <v>31</v>
      </c>
      <c r="BE24" s="12">
        <v>2.5299999999999998</v>
      </c>
      <c r="BF24" s="22">
        <v>29</v>
      </c>
      <c r="BG24" s="12">
        <v>4.17</v>
      </c>
      <c r="BH24" s="24">
        <f t="shared" si="10"/>
        <v>0.5</v>
      </c>
      <c r="BI24" s="24">
        <f t="shared" si="11"/>
        <v>0.46774193548387094</v>
      </c>
      <c r="BJ24" s="18"/>
      <c r="BK24" s="10">
        <v>35</v>
      </c>
      <c r="BL24" s="12">
        <v>3.19</v>
      </c>
      <c r="BM24" s="22">
        <v>18</v>
      </c>
      <c r="BN24" s="12">
        <v>2.13</v>
      </c>
      <c r="BO24" s="22">
        <v>17</v>
      </c>
      <c r="BP24" s="12">
        <v>6.83</v>
      </c>
      <c r="BQ24" s="24">
        <f t="shared" si="12"/>
        <v>0.51428571428571423</v>
      </c>
      <c r="BR24" s="24">
        <f t="shared" si="13"/>
        <v>0.48571428571428571</v>
      </c>
      <c r="BS24" s="18"/>
      <c r="BT24" s="10">
        <v>13</v>
      </c>
      <c r="BU24" s="12">
        <v>2.13</v>
      </c>
      <c r="BV24" s="22">
        <v>6</v>
      </c>
      <c r="BW24" s="12">
        <v>1.43</v>
      </c>
      <c r="BX24" s="22">
        <v>7</v>
      </c>
      <c r="BY24" s="12">
        <v>3.7</v>
      </c>
      <c r="BZ24" s="24">
        <f t="shared" si="14"/>
        <v>0.46153846153846156</v>
      </c>
      <c r="CA24" s="24">
        <f t="shared" si="15"/>
        <v>0.53846153846153844</v>
      </c>
      <c r="CB24" s="18"/>
      <c r="CC24" s="10">
        <v>39</v>
      </c>
      <c r="CD24" s="12">
        <v>3.01</v>
      </c>
      <c r="CE24" s="22">
        <v>24</v>
      </c>
      <c r="CF24" s="12">
        <v>2.58</v>
      </c>
      <c r="CG24" s="22">
        <v>12</v>
      </c>
      <c r="CH24" s="12">
        <v>3.37</v>
      </c>
      <c r="CI24" s="24">
        <f t="shared" si="16"/>
        <v>0.61538461538461542</v>
      </c>
      <c r="CJ24" s="24">
        <f t="shared" si="17"/>
        <v>0.30769230769230771</v>
      </c>
      <c r="CK24" s="18"/>
      <c r="CL24" s="10">
        <v>24</v>
      </c>
      <c r="CM24" s="12">
        <v>2.4500000000000002</v>
      </c>
      <c r="CN24" s="22">
        <v>11</v>
      </c>
      <c r="CO24" s="12">
        <v>1.62</v>
      </c>
      <c r="CP24" s="22">
        <v>13</v>
      </c>
      <c r="CQ24" s="12">
        <v>4.42</v>
      </c>
      <c r="CR24" s="24">
        <f t="shared" si="18"/>
        <v>0.45833333333333331</v>
      </c>
      <c r="CS24" s="24">
        <f t="shared" si="19"/>
        <v>0.54166666666666663</v>
      </c>
      <c r="CT24" s="18"/>
      <c r="CU24" s="10">
        <v>52</v>
      </c>
      <c r="CV24" s="12">
        <v>3.31</v>
      </c>
      <c r="CW24" s="22">
        <v>35</v>
      </c>
      <c r="CX24" s="12">
        <v>2.87</v>
      </c>
      <c r="CY24" s="22">
        <v>17</v>
      </c>
      <c r="CZ24" s="12">
        <v>4.99</v>
      </c>
      <c r="DA24" s="24">
        <f t="shared" si="20"/>
        <v>0.67307692307692313</v>
      </c>
      <c r="DB24" s="24">
        <f t="shared" si="21"/>
        <v>0.32692307692307693</v>
      </c>
      <c r="DC24" s="18"/>
      <c r="DD24" s="10">
        <v>39</v>
      </c>
      <c r="DE24" s="12">
        <v>5.85</v>
      </c>
      <c r="DF24" s="22">
        <v>30</v>
      </c>
      <c r="DG24" s="12">
        <v>6.54</v>
      </c>
      <c r="DH24" s="22">
        <v>8</v>
      </c>
      <c r="DI24" s="12">
        <v>3.92</v>
      </c>
      <c r="DJ24" s="24">
        <f t="shared" si="22"/>
        <v>0.76923076923076927</v>
      </c>
      <c r="DK24" s="24">
        <f t="shared" si="23"/>
        <v>0.20512820512820512</v>
      </c>
      <c r="DL24" s="18"/>
      <c r="DM24" s="10">
        <v>37</v>
      </c>
      <c r="DN24" s="12">
        <v>2.83</v>
      </c>
      <c r="DO24" s="22">
        <v>25</v>
      </c>
      <c r="DP24" s="12">
        <v>2.52</v>
      </c>
      <c r="DQ24" s="22">
        <v>12</v>
      </c>
      <c r="DR24" s="12">
        <v>3.87</v>
      </c>
      <c r="DS24" s="24">
        <f t="shared" si="24"/>
        <v>0.67567567567567566</v>
      </c>
      <c r="DT24" s="24">
        <f t="shared" si="25"/>
        <v>0.32432432432432434</v>
      </c>
      <c r="DU24" s="18"/>
      <c r="DV24" s="10">
        <v>67</v>
      </c>
      <c r="DW24" s="12">
        <v>3.94</v>
      </c>
      <c r="DX24" s="22">
        <v>59</v>
      </c>
      <c r="DY24" s="12">
        <v>4.28</v>
      </c>
      <c r="DZ24" s="22">
        <v>7</v>
      </c>
      <c r="EA24" s="12">
        <v>2.2000000000000002</v>
      </c>
      <c r="EB24" s="24">
        <f t="shared" si="26"/>
        <v>0.88059701492537312</v>
      </c>
      <c r="EC24" s="24">
        <f t="shared" si="27"/>
        <v>0.1044776119402985</v>
      </c>
      <c r="ED24" s="18"/>
      <c r="EE24" s="10">
        <v>27</v>
      </c>
      <c r="EF24" s="12">
        <v>3.84</v>
      </c>
      <c r="EG24" s="22">
        <v>18</v>
      </c>
      <c r="EH24" s="12">
        <v>3.95</v>
      </c>
      <c r="EI24" s="22">
        <v>9</v>
      </c>
      <c r="EJ24" s="12">
        <v>3.64</v>
      </c>
      <c r="EK24" s="24">
        <f t="shared" si="28"/>
        <v>0.66666666666666663</v>
      </c>
      <c r="EL24" s="24">
        <f t="shared" si="29"/>
        <v>0.33333333333333331</v>
      </c>
      <c r="EM24" s="18"/>
      <c r="EN24" s="10">
        <v>42</v>
      </c>
      <c r="EO24" s="12">
        <v>5.79</v>
      </c>
      <c r="EP24" s="22">
        <v>18</v>
      </c>
      <c r="EQ24" s="12">
        <v>4.21</v>
      </c>
      <c r="ER24" s="22">
        <v>17</v>
      </c>
      <c r="ES24" s="12">
        <v>5.92</v>
      </c>
      <c r="ET24" s="24">
        <f t="shared" si="30"/>
        <v>0.42857142857142855</v>
      </c>
      <c r="EU24" s="24">
        <f t="shared" si="31"/>
        <v>0.40476190476190477</v>
      </c>
      <c r="EV24" s="18"/>
      <c r="EW24" s="10">
        <v>8</v>
      </c>
      <c r="EX24" s="12">
        <v>4.3499999999999996</v>
      </c>
      <c r="EY24" s="22">
        <v>5</v>
      </c>
      <c r="EZ24" s="12">
        <v>3.88</v>
      </c>
      <c r="FA24" s="22">
        <v>2</v>
      </c>
      <c r="FB24" s="12">
        <v>3.77</v>
      </c>
      <c r="FC24" s="24">
        <f t="shared" si="32"/>
        <v>0.625</v>
      </c>
      <c r="FD24" s="24">
        <f t="shared" si="33"/>
        <v>0.25</v>
      </c>
      <c r="FE24" s="18"/>
      <c r="FF24" s="10">
        <v>13</v>
      </c>
      <c r="FG24" s="12">
        <v>3.66</v>
      </c>
      <c r="FH24" s="22">
        <v>8</v>
      </c>
      <c r="FI24" s="12">
        <v>2.95</v>
      </c>
      <c r="FJ24" s="22">
        <v>5</v>
      </c>
      <c r="FK24" s="12">
        <v>6.1</v>
      </c>
      <c r="FL24" s="24">
        <f t="shared" si="34"/>
        <v>0.61538461538461542</v>
      </c>
      <c r="FM24" s="24">
        <f t="shared" si="35"/>
        <v>0.38461538461538464</v>
      </c>
      <c r="FN24" s="18"/>
      <c r="FO24" s="10">
        <v>12</v>
      </c>
      <c r="FP24" s="12">
        <v>1.71</v>
      </c>
      <c r="FQ24" s="22">
        <v>7</v>
      </c>
      <c r="FR24" s="12">
        <v>1.3</v>
      </c>
      <c r="FS24" s="22">
        <v>5</v>
      </c>
      <c r="FT24" s="12">
        <v>3.16</v>
      </c>
      <c r="FU24" s="24">
        <f t="shared" si="36"/>
        <v>0.58333333333333337</v>
      </c>
      <c r="FV24" s="24">
        <f t="shared" si="37"/>
        <v>0.41666666666666669</v>
      </c>
      <c r="FW24" s="18"/>
      <c r="FX24" s="10">
        <v>1</v>
      </c>
      <c r="FY24" s="12">
        <v>0.86</v>
      </c>
      <c r="FZ24" s="22">
        <v>0</v>
      </c>
      <c r="GA24" s="12">
        <v>0</v>
      </c>
      <c r="GB24" s="22">
        <v>1</v>
      </c>
      <c r="GC24" s="12">
        <v>7.14</v>
      </c>
      <c r="GD24" s="24">
        <f t="shared" si="38"/>
        <v>0</v>
      </c>
      <c r="GE24" s="24">
        <f t="shared" si="39"/>
        <v>1</v>
      </c>
      <c r="GF24" s="18"/>
      <c r="GG24" s="10">
        <v>8</v>
      </c>
      <c r="GH24" s="12">
        <v>1.8</v>
      </c>
      <c r="GI24" s="22">
        <v>6</v>
      </c>
      <c r="GJ24" s="12">
        <v>1.97</v>
      </c>
      <c r="GK24" s="22">
        <v>2</v>
      </c>
      <c r="GL24" s="12">
        <v>1.46</v>
      </c>
      <c r="GM24" s="24">
        <f t="shared" si="40"/>
        <v>0.75</v>
      </c>
      <c r="GN24" s="24">
        <f t="shared" si="41"/>
        <v>0.25</v>
      </c>
      <c r="GO24" s="18"/>
      <c r="GP24" s="10">
        <v>15</v>
      </c>
      <c r="GQ24" s="12">
        <v>1.88</v>
      </c>
      <c r="GR24" s="22">
        <v>7</v>
      </c>
      <c r="GS24" s="12">
        <v>1.21</v>
      </c>
      <c r="GT24" s="22">
        <v>8</v>
      </c>
      <c r="GU24" s="12">
        <v>3.7</v>
      </c>
      <c r="GV24" s="24">
        <f t="shared" si="42"/>
        <v>0.46666666666666667</v>
      </c>
      <c r="GW24" s="24">
        <f t="shared" si="43"/>
        <v>0.53333333333333333</v>
      </c>
    </row>
    <row r="25" spans="1:205" x14ac:dyDescent="0.15">
      <c r="E25" s="20"/>
      <c r="F25" s="20"/>
      <c r="G25" s="20"/>
    </row>
    <row r="26" spans="1:205" x14ac:dyDescent="0.15">
      <c r="I26" s="35"/>
      <c r="J26" s="64" t="str">
        <f>+I7</f>
        <v>長崎県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長崎市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佐世保市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島原市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諫早市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大村市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平戸市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松浦市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対馬市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壱岐市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五島市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西海市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雲仙市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南島原市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西彼杵郡長与町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西彼杵郡時津町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東彼杵郡東彼杵町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東彼杵郡川棚町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東彼杵郡波佐見町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北松浦郡小値賀町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北松浦郡佐々町</v>
      </c>
      <c r="GI26" s="36"/>
      <c r="GJ26" s="36"/>
      <c r="GK26" s="36"/>
      <c r="GL26" s="36"/>
      <c r="GM26" s="36" t="s">
        <v>53</v>
      </c>
      <c r="GN26" s="37"/>
      <c r="GP26" s="68"/>
      <c r="GQ26" s="69" t="str">
        <f>+GP7</f>
        <v>南松浦郡新上五島町</v>
      </c>
      <c r="GR26" s="36"/>
      <c r="GS26" s="36"/>
      <c r="GT26" s="36"/>
      <c r="GU26" s="36"/>
      <c r="GV26" s="36" t="s">
        <v>53</v>
      </c>
      <c r="GW26" s="37"/>
    </row>
    <row r="27" spans="1:205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</row>
    <row r="28" spans="1:205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173</v>
      </c>
      <c r="S28" s="9"/>
      <c r="T28" s="9"/>
      <c r="U28" s="9"/>
      <c r="V28" s="9"/>
      <c r="W28" s="9"/>
      <c r="X28" s="40" t="s">
        <v>163</v>
      </c>
      <c r="Y28" s="39"/>
      <c r="AA28" s="38" t="s">
        <v>173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173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173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173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173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173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173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173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173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173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173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173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173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173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173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173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173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173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173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173</v>
      </c>
      <c r="GQ28" s="9"/>
      <c r="GR28" s="9"/>
      <c r="GS28" s="9"/>
      <c r="GT28" s="9"/>
      <c r="GU28" s="9"/>
      <c r="GV28" s="40" t="s">
        <v>163</v>
      </c>
      <c r="GW28" s="39"/>
    </row>
    <row r="29" spans="1:205" x14ac:dyDescent="0.15">
      <c r="I29" s="38"/>
      <c r="J29" s="41">
        <f>ROUNDDOWN(+I9/10000,1)</f>
        <v>3.7</v>
      </c>
      <c r="K29" s="9"/>
      <c r="L29" s="9"/>
      <c r="M29" s="42"/>
      <c r="N29" s="9"/>
      <c r="O29" s="42">
        <f>+I9/$B$9</f>
        <v>1.2035823454363954E-2</v>
      </c>
      <c r="P29" s="39"/>
      <c r="R29" s="38"/>
      <c r="S29" s="67">
        <f>ROUNDDOWN(+R9/1000,1)</f>
        <v>10.8</v>
      </c>
      <c r="T29" s="9"/>
      <c r="U29" s="9"/>
      <c r="V29" s="9"/>
      <c r="W29" s="9"/>
      <c r="X29" s="42">
        <f>+R9/$I$9</f>
        <v>0.29059851978976725</v>
      </c>
      <c r="Y29" s="39"/>
      <c r="AA29" s="38"/>
      <c r="AB29" s="67">
        <f>ROUNDDOWN(+AA9/1000,1)</f>
        <v>6.2</v>
      </c>
      <c r="AC29" s="9"/>
      <c r="AD29" s="9"/>
      <c r="AE29" s="9"/>
      <c r="AF29" s="9"/>
      <c r="AG29" s="42">
        <f>+AA9/$I$9</f>
        <v>0.16625549715756729</v>
      </c>
      <c r="AH29" s="39"/>
      <c r="AJ29" s="38"/>
      <c r="AK29" s="67">
        <f>ROUNDDOWN(+AJ9/1000,1)</f>
        <v>1.6</v>
      </c>
      <c r="AL29" s="9"/>
      <c r="AM29" s="9"/>
      <c r="AN29" s="9"/>
      <c r="AO29" s="9"/>
      <c r="AP29" s="42">
        <f>+AJ9/$I$9</f>
        <v>4.4057706746755333E-2</v>
      </c>
      <c r="AQ29" s="39"/>
      <c r="AS29" s="38"/>
      <c r="AT29" s="67">
        <f>ROUNDDOWN(+AS9/1000,1)</f>
        <v>3.4</v>
      </c>
      <c r="AU29" s="9"/>
      <c r="AV29" s="9"/>
      <c r="AW29" s="9"/>
      <c r="AX29" s="9"/>
      <c r="AY29" s="42">
        <f>+AS9/$I$9</f>
        <v>9.1950016089241665E-2</v>
      </c>
      <c r="AZ29" s="39"/>
      <c r="BB29" s="38"/>
      <c r="BC29" s="67">
        <f>ROUNDDOWN(+BB9/1000,1)</f>
        <v>1.9</v>
      </c>
      <c r="BD29" s="9"/>
      <c r="BE29" s="9"/>
      <c r="BF29" s="9"/>
      <c r="BG29" s="9"/>
      <c r="BH29" s="42">
        <f>+BB9/$I$9</f>
        <v>5.1807358146519364E-2</v>
      </c>
      <c r="BI29" s="39"/>
      <c r="BK29" s="38"/>
      <c r="BL29" s="67">
        <f>ROUNDDOWN(+BK9/1000,1)</f>
        <v>1</v>
      </c>
      <c r="BM29" s="9"/>
      <c r="BN29" s="9"/>
      <c r="BO29" s="9"/>
      <c r="BP29" s="9"/>
      <c r="BQ29" s="42">
        <f>+BK9/$I$9</f>
        <v>2.9416496835782475E-2</v>
      </c>
      <c r="BR29" s="39"/>
      <c r="BT29" s="38"/>
      <c r="BU29" s="67">
        <f>ROUNDDOWN(+BT9/1000,1)</f>
        <v>0.6</v>
      </c>
      <c r="BV29" s="9"/>
      <c r="BW29" s="9"/>
      <c r="BX29" s="9"/>
      <c r="BY29" s="9"/>
      <c r="BZ29" s="42">
        <f>+BT9/$I$9</f>
        <v>1.6357395688083236E-2</v>
      </c>
      <c r="CA29" s="39"/>
      <c r="CC29" s="38"/>
      <c r="CD29" s="67">
        <f>ROUNDDOWN(+CC9/1000,1)</f>
        <v>1.2</v>
      </c>
      <c r="CE29" s="9"/>
      <c r="CF29" s="9"/>
      <c r="CG29" s="9"/>
      <c r="CH29" s="9"/>
      <c r="CI29" s="42">
        <f>+CC9/$I$9</f>
        <v>3.4699131180950339E-2</v>
      </c>
      <c r="CJ29" s="39"/>
      <c r="CL29" s="38"/>
      <c r="CM29" s="67">
        <f>ROUNDDOWN(+CL9/1000,1)</f>
        <v>0.9</v>
      </c>
      <c r="CN29" s="9"/>
      <c r="CO29" s="9"/>
      <c r="CP29" s="9"/>
      <c r="CQ29" s="9"/>
      <c r="CR29" s="42">
        <f>+CL9/$I$9</f>
        <v>2.6279094712002574E-2</v>
      </c>
      <c r="CS29" s="39"/>
      <c r="CU29" s="38"/>
      <c r="CV29" s="67">
        <f>ROUNDDOWN(+CU9/1000,1)</f>
        <v>1.5</v>
      </c>
      <c r="CW29" s="9"/>
      <c r="CX29" s="9"/>
      <c r="CY29" s="9"/>
      <c r="CZ29" s="9"/>
      <c r="DA29" s="42">
        <f>+CU9/$I$9</f>
        <v>4.2126997747506167E-2</v>
      </c>
      <c r="DB29" s="39"/>
      <c r="DD29" s="38"/>
      <c r="DE29" s="67">
        <f>ROUNDDOWN(+DD9/1000,1)</f>
        <v>0.6</v>
      </c>
      <c r="DF29" s="9"/>
      <c r="DG29" s="9"/>
      <c r="DH29" s="9"/>
      <c r="DI29" s="9"/>
      <c r="DJ29" s="42">
        <f>+DD9/$I$9</f>
        <v>1.788587364582216E-2</v>
      </c>
      <c r="DK29" s="39"/>
      <c r="DM29" s="38"/>
      <c r="DN29" s="67">
        <f>ROUNDDOWN(+DM9/1000,1)</f>
        <v>1.3</v>
      </c>
      <c r="DO29" s="9"/>
      <c r="DP29" s="9"/>
      <c r="DQ29" s="9"/>
      <c r="DR29" s="9"/>
      <c r="DS29" s="42">
        <f>+DM9/$I$9</f>
        <v>3.5020916014158535E-2</v>
      </c>
      <c r="DT29" s="39"/>
      <c r="DV29" s="38"/>
      <c r="DW29" s="67">
        <f>ROUNDDOWN(+DV9/1000,1)</f>
        <v>1.6</v>
      </c>
      <c r="DX29" s="9"/>
      <c r="DY29" s="9"/>
      <c r="DZ29" s="9"/>
      <c r="EA29" s="9"/>
      <c r="EB29" s="42">
        <f>+DV9/$I$9</f>
        <v>4.555936930172691E-2</v>
      </c>
      <c r="EC29" s="39"/>
      <c r="EE29" s="38"/>
      <c r="EF29" s="67">
        <f>ROUNDDOWN(+EE9/1000,1)</f>
        <v>0.7</v>
      </c>
      <c r="EG29" s="9"/>
      <c r="EH29" s="9"/>
      <c r="EI29" s="9"/>
      <c r="EJ29" s="9"/>
      <c r="EK29" s="42">
        <f>+EE9/$I$9</f>
        <v>1.8878043548214093E-2</v>
      </c>
      <c r="EL29" s="39"/>
      <c r="EN29" s="38"/>
      <c r="EO29" s="67">
        <f>ROUNDDOWN(+EN9/1000,1)</f>
        <v>0.7</v>
      </c>
      <c r="EP29" s="9"/>
      <c r="EQ29" s="9"/>
      <c r="ER29" s="9"/>
      <c r="ES29" s="9"/>
      <c r="ET29" s="42">
        <f>+EN9/$I$9</f>
        <v>1.9467982409095783E-2</v>
      </c>
      <c r="EU29" s="39"/>
      <c r="EW29" s="38"/>
      <c r="EX29" s="67">
        <f>ROUNDDOWN(+EW9/1000,1)</f>
        <v>0.1</v>
      </c>
      <c r="EY29" s="9"/>
      <c r="EZ29" s="9"/>
      <c r="FA29" s="9"/>
      <c r="FB29" s="9"/>
      <c r="FC29" s="42">
        <f>+EW9/$I$9</f>
        <v>4.9340341091923205E-3</v>
      </c>
      <c r="FD29" s="39"/>
      <c r="FF29" s="38"/>
      <c r="FG29" s="67">
        <f>ROUNDDOWN(+FF9/1000,1)</f>
        <v>0.3</v>
      </c>
      <c r="FH29" s="9"/>
      <c r="FI29" s="9"/>
      <c r="FJ29" s="9"/>
      <c r="FK29" s="9"/>
      <c r="FL29" s="42">
        <f>+FF9/$I$9</f>
        <v>9.5194679824090953E-3</v>
      </c>
      <c r="FM29" s="39"/>
      <c r="FO29" s="38"/>
      <c r="FP29" s="67">
        <f>ROUNDDOWN(+FO9/1000,1)</f>
        <v>0.7</v>
      </c>
      <c r="FQ29" s="9"/>
      <c r="FR29" s="9"/>
      <c r="FS29" s="9"/>
      <c r="FT29" s="9"/>
      <c r="FU29" s="42">
        <f>+FO9/$I$9</f>
        <v>1.8824412742679396E-2</v>
      </c>
      <c r="FV29" s="39"/>
      <c r="FX29" s="38"/>
      <c r="FY29" s="67">
        <f>ROUNDDOWN(+FX9/1000,1)</f>
        <v>0.1</v>
      </c>
      <c r="FZ29" s="9"/>
      <c r="GA29" s="9"/>
      <c r="GB29" s="9"/>
      <c r="GC29" s="9"/>
      <c r="GD29" s="42">
        <f>+FX9/$I$9</f>
        <v>3.1105867210125494E-3</v>
      </c>
      <c r="GE29" s="39"/>
      <c r="GG29" s="38"/>
      <c r="GH29" s="67">
        <f>ROUNDDOWN(+GG9/1000,1)</f>
        <v>0.4</v>
      </c>
      <c r="GI29" s="9"/>
      <c r="GJ29" s="9"/>
      <c r="GK29" s="9"/>
      <c r="GL29" s="9"/>
      <c r="GM29" s="42">
        <f>+GG9/$I$9</f>
        <v>1.1906038828703207E-2</v>
      </c>
      <c r="GN29" s="39"/>
      <c r="GP29" s="38"/>
      <c r="GQ29" s="67">
        <f>ROUNDDOWN(+GP9/1000,1)</f>
        <v>0.7</v>
      </c>
      <c r="GR29" s="9"/>
      <c r="GS29" s="9"/>
      <c r="GT29" s="9"/>
      <c r="GU29" s="9"/>
      <c r="GV29" s="42">
        <f>+GP9/$I$9</f>
        <v>2.1345060602810256E-2</v>
      </c>
      <c r="GW29" s="39"/>
    </row>
    <row r="30" spans="1:205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</row>
    <row r="31" spans="1:205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</row>
    <row r="32" spans="1:205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+J$16</f>
        <v>29.42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+S$16</f>
        <v>28.61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+AB$16</f>
        <v>29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+AK$16</f>
        <v>29.46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+AT$16</f>
        <v>27.3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+BC$16</f>
        <v>27.12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+BL$16</f>
        <v>33.450000000000003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+BU$16</f>
        <v>38.520000000000003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+CD$16</f>
        <v>30.91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+CM$16</f>
        <v>40.71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+CV$16</f>
        <v>33.04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+DE$16</f>
        <v>28.94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+DN$16</f>
        <v>30.93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+DW$16</f>
        <v>27.19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+EF$16</f>
        <v>29.83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+EO$16</f>
        <v>26.03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+EX$16</f>
        <v>32.07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+FG$16</f>
        <v>29.58</v>
      </c>
      <c r="FO32" s="43" t="s">
        <v>62</v>
      </c>
      <c r="FP32" s="61" t="s">
        <v>69</v>
      </c>
      <c r="FQ32" s="45"/>
      <c r="FR32" s="9"/>
      <c r="FS32" s="46"/>
      <c r="FT32" s="46"/>
      <c r="FU32" s="45"/>
      <c r="FV32" s="47">
        <f>+FP$12</f>
        <v>45.3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+FY$16</f>
        <v>37.07</v>
      </c>
      <c r="GG32" s="43" t="s">
        <v>62</v>
      </c>
      <c r="GH32" s="44" t="s">
        <v>70</v>
      </c>
      <c r="GI32" s="45"/>
      <c r="GJ32" s="9"/>
      <c r="GK32" s="46"/>
      <c r="GL32" s="46"/>
      <c r="GM32" s="45"/>
      <c r="GN32" s="47">
        <f>+GH$16</f>
        <v>30.63</v>
      </c>
      <c r="GP32" s="43" t="s">
        <v>62</v>
      </c>
      <c r="GQ32" s="44" t="s">
        <v>70</v>
      </c>
      <c r="GR32" s="45"/>
      <c r="GS32" s="9"/>
      <c r="GT32" s="46"/>
      <c r="GU32" s="46"/>
      <c r="GV32" s="45"/>
      <c r="GW32" s="47">
        <f>+GQ$16</f>
        <v>33.92</v>
      </c>
    </row>
    <row r="33" spans="9:205" x14ac:dyDescent="0.15">
      <c r="I33" s="43" t="s">
        <v>63</v>
      </c>
      <c r="J33" s="61" t="s">
        <v>72</v>
      </c>
      <c r="K33" s="45"/>
      <c r="L33" s="45"/>
      <c r="M33" s="45"/>
      <c r="N33" s="46"/>
      <c r="O33" s="45"/>
      <c r="P33" s="47">
        <f>+J$21</f>
        <v>13.24</v>
      </c>
      <c r="R33" s="43" t="s">
        <v>63</v>
      </c>
      <c r="S33" s="61" t="s">
        <v>72</v>
      </c>
      <c r="T33" s="45"/>
      <c r="U33" s="9"/>
      <c r="V33" s="46"/>
      <c r="W33" s="46"/>
      <c r="X33" s="45"/>
      <c r="Y33" s="47">
        <f>+S$21</f>
        <v>13.46</v>
      </c>
      <c r="AA33" s="43" t="s">
        <v>63</v>
      </c>
      <c r="AB33" s="61" t="s">
        <v>73</v>
      </c>
      <c r="AC33" s="45"/>
      <c r="AD33" s="9"/>
      <c r="AE33" s="46"/>
      <c r="AF33" s="46"/>
      <c r="AG33" s="45"/>
      <c r="AH33" s="47">
        <f>+AB$20</f>
        <v>13.74</v>
      </c>
      <c r="AJ33" s="43" t="s">
        <v>63</v>
      </c>
      <c r="AK33" s="61" t="s">
        <v>73</v>
      </c>
      <c r="AL33" s="45"/>
      <c r="AM33" s="9"/>
      <c r="AN33" s="46"/>
      <c r="AO33" s="46"/>
      <c r="AP33" s="45"/>
      <c r="AQ33" s="47">
        <f>+AK$20</f>
        <v>16.010000000000002</v>
      </c>
      <c r="AS33" s="43" t="s">
        <v>63</v>
      </c>
      <c r="AT33" s="44" t="s">
        <v>68</v>
      </c>
      <c r="AU33" s="45"/>
      <c r="AV33" s="9"/>
      <c r="AW33" s="46"/>
      <c r="AX33" s="46"/>
      <c r="AY33" s="45"/>
      <c r="AZ33" s="47">
        <f>+AT$11</f>
        <v>14.76</v>
      </c>
      <c r="BB33" s="43" t="s">
        <v>63</v>
      </c>
      <c r="BC33" s="61" t="s">
        <v>73</v>
      </c>
      <c r="BD33" s="45"/>
      <c r="BE33" s="9"/>
      <c r="BF33" s="46"/>
      <c r="BG33" s="46"/>
      <c r="BH33" s="45"/>
      <c r="BI33" s="47">
        <f>+BC$20</f>
        <v>16.82</v>
      </c>
      <c r="BK33" s="43" t="s">
        <v>63</v>
      </c>
      <c r="BL33" s="44" t="s">
        <v>68</v>
      </c>
      <c r="BM33" s="45"/>
      <c r="BN33" s="9"/>
      <c r="BO33" s="46"/>
      <c r="BP33" s="46"/>
      <c r="BQ33" s="45"/>
      <c r="BR33" s="47">
        <f>+BL$11</f>
        <v>14.04</v>
      </c>
      <c r="BT33" s="43" t="s">
        <v>63</v>
      </c>
      <c r="BU33" s="61" t="s">
        <v>73</v>
      </c>
      <c r="BV33" s="45"/>
      <c r="BW33" s="9"/>
      <c r="BX33" s="46"/>
      <c r="BY33" s="46"/>
      <c r="BZ33" s="45"/>
      <c r="CA33" s="47">
        <f>+BU$20</f>
        <v>14.26</v>
      </c>
      <c r="CC33" s="43" t="s">
        <v>63</v>
      </c>
      <c r="CD33" s="61" t="s">
        <v>73</v>
      </c>
      <c r="CE33" s="45"/>
      <c r="CF33" s="9"/>
      <c r="CG33" s="46"/>
      <c r="CH33" s="46"/>
      <c r="CI33" s="45"/>
      <c r="CJ33" s="47">
        <f>+CD$20</f>
        <v>14.91</v>
      </c>
      <c r="CL33" s="43" t="s">
        <v>63</v>
      </c>
      <c r="CM33" s="61" t="s">
        <v>73</v>
      </c>
      <c r="CN33" s="45"/>
      <c r="CO33" s="9"/>
      <c r="CP33" s="46"/>
      <c r="CQ33" s="46"/>
      <c r="CR33" s="45"/>
      <c r="CS33" s="47">
        <f>+CM$20</f>
        <v>13.06</v>
      </c>
      <c r="CU33" s="43" t="s">
        <v>63</v>
      </c>
      <c r="CV33" s="61" t="s">
        <v>73</v>
      </c>
      <c r="CW33" s="45"/>
      <c r="CX33" s="9"/>
      <c r="CY33" s="46"/>
      <c r="CZ33" s="46"/>
      <c r="DA33" s="45"/>
      <c r="DB33" s="47">
        <f>+CV$20</f>
        <v>16.739999999999998</v>
      </c>
      <c r="DD33" s="43" t="s">
        <v>63</v>
      </c>
      <c r="DE33" s="44" t="s">
        <v>68</v>
      </c>
      <c r="DF33" s="45"/>
      <c r="DG33" s="9"/>
      <c r="DH33" s="46"/>
      <c r="DI33" s="46"/>
      <c r="DJ33" s="45"/>
      <c r="DK33" s="47">
        <f>+DE$11</f>
        <v>18.14</v>
      </c>
      <c r="DM33" s="43" t="s">
        <v>63</v>
      </c>
      <c r="DN33" s="61" t="s">
        <v>72</v>
      </c>
      <c r="DO33" s="45"/>
      <c r="DP33" s="9"/>
      <c r="DQ33" s="46"/>
      <c r="DR33" s="46"/>
      <c r="DS33" s="45"/>
      <c r="DT33" s="47">
        <f>+DN$21</f>
        <v>14.32</v>
      </c>
      <c r="DV33" s="43" t="s">
        <v>63</v>
      </c>
      <c r="DW33" s="61" t="s">
        <v>69</v>
      </c>
      <c r="DX33" s="45"/>
      <c r="DY33" s="9"/>
      <c r="DZ33" s="46"/>
      <c r="EA33" s="46"/>
      <c r="EB33" s="45"/>
      <c r="EC33" s="47">
        <f>+DW$12</f>
        <v>22.9</v>
      </c>
      <c r="EE33" s="43" t="s">
        <v>63</v>
      </c>
      <c r="EF33" s="61" t="s">
        <v>72</v>
      </c>
      <c r="EG33" s="45"/>
      <c r="EH33" s="9"/>
      <c r="EI33" s="46"/>
      <c r="EJ33" s="46"/>
      <c r="EK33" s="45"/>
      <c r="EL33" s="47">
        <f>+EF$21</f>
        <v>15.91</v>
      </c>
      <c r="EN33" s="43" t="s">
        <v>63</v>
      </c>
      <c r="EO33" s="44" t="s">
        <v>68</v>
      </c>
      <c r="EP33" s="45"/>
      <c r="EQ33" s="9"/>
      <c r="ER33" s="46"/>
      <c r="ES33" s="46"/>
      <c r="ET33" s="45"/>
      <c r="EU33" s="47">
        <f>+EO$11</f>
        <v>16.940000000000001</v>
      </c>
      <c r="EW33" s="43" t="s">
        <v>63</v>
      </c>
      <c r="EX33" s="44" t="s">
        <v>68</v>
      </c>
      <c r="EY33" s="45"/>
      <c r="EZ33" s="9"/>
      <c r="FA33" s="46"/>
      <c r="FB33" s="46"/>
      <c r="FC33" s="45"/>
      <c r="FD33" s="47">
        <f>+EX$11</f>
        <v>20.11</v>
      </c>
      <c r="FF33" s="43" t="s">
        <v>63</v>
      </c>
      <c r="FG33" s="61" t="s">
        <v>73</v>
      </c>
      <c r="FH33" s="45"/>
      <c r="FI33" s="9"/>
      <c r="FJ33" s="46"/>
      <c r="FK33" s="46"/>
      <c r="FL33" s="45"/>
      <c r="FM33" s="47">
        <f>+FG$20</f>
        <v>16.059999999999999</v>
      </c>
      <c r="FO33" s="43" t="s">
        <v>63</v>
      </c>
      <c r="FP33" s="44" t="s">
        <v>70</v>
      </c>
      <c r="FQ33" s="45"/>
      <c r="FR33" s="9"/>
      <c r="FS33" s="46"/>
      <c r="FT33" s="46"/>
      <c r="FU33" s="45"/>
      <c r="FV33" s="47">
        <f>+FP$16</f>
        <v>19.52</v>
      </c>
      <c r="FX33" s="43" t="s">
        <v>63</v>
      </c>
      <c r="FY33" s="61" t="s">
        <v>73</v>
      </c>
      <c r="FZ33" s="45"/>
      <c r="GA33" s="9"/>
      <c r="GB33" s="46"/>
      <c r="GC33" s="46"/>
      <c r="GD33" s="45"/>
      <c r="GE33" s="47">
        <f>+FY$20</f>
        <v>18.97</v>
      </c>
      <c r="GG33" s="43" t="s">
        <v>63</v>
      </c>
      <c r="GH33" s="61" t="s">
        <v>73</v>
      </c>
      <c r="GI33" s="45"/>
      <c r="GJ33" s="9"/>
      <c r="GK33" s="46"/>
      <c r="GL33" s="46"/>
      <c r="GM33" s="45"/>
      <c r="GN33" s="47">
        <f>+GH$20</f>
        <v>14.19</v>
      </c>
      <c r="GP33" s="43" t="s">
        <v>63</v>
      </c>
      <c r="GQ33" s="44" t="s">
        <v>68</v>
      </c>
      <c r="GR33" s="45"/>
      <c r="GS33" s="9"/>
      <c r="GT33" s="46"/>
      <c r="GU33" s="46"/>
      <c r="GV33" s="45"/>
      <c r="GW33" s="47">
        <f>+GQ$11</f>
        <v>15.7</v>
      </c>
    </row>
    <row r="34" spans="9:205" x14ac:dyDescent="0.15">
      <c r="I34" s="43" t="s">
        <v>64</v>
      </c>
      <c r="J34" s="44" t="s">
        <v>73</v>
      </c>
      <c r="K34" s="45"/>
      <c r="L34" s="45"/>
      <c r="M34" s="45"/>
      <c r="N34" s="46"/>
      <c r="O34" s="45"/>
      <c r="P34" s="47">
        <f>+J$20</f>
        <v>13.21</v>
      </c>
      <c r="R34" s="43" t="s">
        <v>64</v>
      </c>
      <c r="S34" s="44" t="s">
        <v>73</v>
      </c>
      <c r="T34" s="45"/>
      <c r="U34" s="9"/>
      <c r="V34" s="46"/>
      <c r="W34" s="46"/>
      <c r="X34" s="45"/>
      <c r="Y34" s="47">
        <f>+S$20</f>
        <v>13.45</v>
      </c>
      <c r="AA34" s="43" t="s">
        <v>64</v>
      </c>
      <c r="AB34" s="61" t="s">
        <v>72</v>
      </c>
      <c r="AC34" s="45"/>
      <c r="AD34" s="9"/>
      <c r="AE34" s="46"/>
      <c r="AF34" s="46"/>
      <c r="AG34" s="45"/>
      <c r="AH34" s="47">
        <f>+AB$21</f>
        <v>13.69</v>
      </c>
      <c r="AJ34" s="43" t="s">
        <v>64</v>
      </c>
      <c r="AK34" s="61" t="s">
        <v>72</v>
      </c>
      <c r="AL34" s="45"/>
      <c r="AM34" s="9"/>
      <c r="AN34" s="46"/>
      <c r="AO34" s="46"/>
      <c r="AP34" s="45"/>
      <c r="AQ34" s="47">
        <f>+AK$21</f>
        <v>13.88</v>
      </c>
      <c r="AS34" s="43" t="s">
        <v>64</v>
      </c>
      <c r="AT34" s="61" t="s">
        <v>72</v>
      </c>
      <c r="AU34" s="45"/>
      <c r="AV34" s="9"/>
      <c r="AW34" s="46"/>
      <c r="AX34" s="46"/>
      <c r="AY34" s="45"/>
      <c r="AZ34" s="47">
        <f>+AT$21</f>
        <v>13.3</v>
      </c>
      <c r="BB34" s="43" t="s">
        <v>64</v>
      </c>
      <c r="BC34" s="61" t="s">
        <v>72</v>
      </c>
      <c r="BD34" s="45"/>
      <c r="BE34" s="9"/>
      <c r="BF34" s="46"/>
      <c r="BG34" s="46"/>
      <c r="BH34" s="45"/>
      <c r="BI34" s="47">
        <f>+BC$21</f>
        <v>15.11</v>
      </c>
      <c r="BK34" s="43" t="s">
        <v>64</v>
      </c>
      <c r="BL34" s="44" t="s">
        <v>73</v>
      </c>
      <c r="BM34" s="45"/>
      <c r="BN34" s="9"/>
      <c r="BO34" s="46"/>
      <c r="BP34" s="46"/>
      <c r="BQ34" s="45"/>
      <c r="BR34" s="47">
        <f>+BL$20</f>
        <v>12.94</v>
      </c>
      <c r="BT34" s="43" t="s">
        <v>64</v>
      </c>
      <c r="BU34" s="44" t="s">
        <v>68</v>
      </c>
      <c r="BV34" s="45"/>
      <c r="BW34" s="9"/>
      <c r="BX34" s="46"/>
      <c r="BY34" s="46"/>
      <c r="BZ34" s="45"/>
      <c r="CA34" s="47">
        <f>+BU$11</f>
        <v>13.44</v>
      </c>
      <c r="CC34" s="43" t="s">
        <v>64</v>
      </c>
      <c r="CD34" s="61" t="s">
        <v>72</v>
      </c>
      <c r="CE34" s="45"/>
      <c r="CF34" s="9"/>
      <c r="CG34" s="46"/>
      <c r="CH34" s="46"/>
      <c r="CI34" s="45"/>
      <c r="CJ34" s="47">
        <f>+CD$21</f>
        <v>12.91</v>
      </c>
      <c r="CL34" s="43" t="s">
        <v>64</v>
      </c>
      <c r="CM34" s="61" t="s">
        <v>72</v>
      </c>
      <c r="CN34" s="45"/>
      <c r="CO34" s="9"/>
      <c r="CP34" s="46"/>
      <c r="CQ34" s="46"/>
      <c r="CR34" s="45"/>
      <c r="CS34" s="47">
        <f>+CM$21</f>
        <v>11.94</v>
      </c>
      <c r="CU34" s="43" t="s">
        <v>64</v>
      </c>
      <c r="CV34" s="61" t="s">
        <v>72</v>
      </c>
      <c r="CW34" s="45"/>
      <c r="CX34" s="9"/>
      <c r="CY34" s="46"/>
      <c r="CZ34" s="46"/>
      <c r="DA34" s="45"/>
      <c r="DB34" s="47">
        <f>+CV$21</f>
        <v>12.6</v>
      </c>
      <c r="DD34" s="43" t="s">
        <v>64</v>
      </c>
      <c r="DE34" s="44" t="s">
        <v>73</v>
      </c>
      <c r="DF34" s="45"/>
      <c r="DG34" s="9"/>
      <c r="DH34" s="46"/>
      <c r="DI34" s="46"/>
      <c r="DJ34" s="45"/>
      <c r="DK34" s="47">
        <f>+DE$20</f>
        <v>14.09</v>
      </c>
      <c r="DM34" s="43" t="s">
        <v>64</v>
      </c>
      <c r="DN34" s="44" t="s">
        <v>68</v>
      </c>
      <c r="DO34" s="45"/>
      <c r="DP34" s="9"/>
      <c r="DQ34" s="46"/>
      <c r="DR34" s="46"/>
      <c r="DS34" s="45"/>
      <c r="DT34" s="47">
        <f>+DN$11</f>
        <v>13.4</v>
      </c>
      <c r="DV34" s="43" t="s">
        <v>64</v>
      </c>
      <c r="DW34" s="44" t="s">
        <v>68</v>
      </c>
      <c r="DX34" s="45"/>
      <c r="DY34" s="9"/>
      <c r="DZ34" s="46"/>
      <c r="EA34" s="46"/>
      <c r="EB34" s="45"/>
      <c r="EC34" s="47">
        <f>+DW$11</f>
        <v>13.07</v>
      </c>
      <c r="EE34" s="43" t="s">
        <v>64</v>
      </c>
      <c r="EF34" s="44" t="s">
        <v>68</v>
      </c>
      <c r="EG34" s="45"/>
      <c r="EH34" s="9"/>
      <c r="EI34" s="46"/>
      <c r="EJ34" s="46"/>
      <c r="EK34" s="45"/>
      <c r="EL34" s="47">
        <f>+EF$11</f>
        <v>15.34</v>
      </c>
      <c r="EN34" s="43" t="s">
        <v>64</v>
      </c>
      <c r="EO34" s="61" t="s">
        <v>72</v>
      </c>
      <c r="EP34" s="45"/>
      <c r="EQ34" s="9"/>
      <c r="ER34" s="46"/>
      <c r="ES34" s="46"/>
      <c r="ET34" s="45"/>
      <c r="EU34" s="47">
        <f>+EO$21</f>
        <v>11.02</v>
      </c>
      <c r="EW34" s="43" t="s">
        <v>64</v>
      </c>
      <c r="EX34" s="61" t="s">
        <v>69</v>
      </c>
      <c r="EY34" s="45"/>
      <c r="EZ34" s="9"/>
      <c r="FA34" s="46"/>
      <c r="FB34" s="46"/>
      <c r="FC34" s="45"/>
      <c r="FD34" s="47">
        <f>+EX$12</f>
        <v>13.04</v>
      </c>
      <c r="FF34" s="43" t="s">
        <v>64</v>
      </c>
      <c r="FG34" s="61" t="s">
        <v>72</v>
      </c>
      <c r="FH34" s="45"/>
      <c r="FI34" s="9"/>
      <c r="FJ34" s="46"/>
      <c r="FK34" s="46"/>
      <c r="FL34" s="45"/>
      <c r="FM34" s="47">
        <f>+FG$21</f>
        <v>13.24</v>
      </c>
      <c r="FO34" s="43" t="s">
        <v>64</v>
      </c>
      <c r="FP34" s="44" t="s">
        <v>68</v>
      </c>
      <c r="FQ34" s="45"/>
      <c r="FR34" s="9"/>
      <c r="FS34" s="46"/>
      <c r="FT34" s="46"/>
      <c r="FU34" s="45"/>
      <c r="FV34" s="47">
        <f>+FP$11</f>
        <v>10.54</v>
      </c>
      <c r="FX34" s="43" t="s">
        <v>64</v>
      </c>
      <c r="FY34" s="61" t="s">
        <v>72</v>
      </c>
      <c r="FZ34" s="45"/>
      <c r="GA34" s="9"/>
      <c r="GB34" s="46"/>
      <c r="GC34" s="46"/>
      <c r="GD34" s="45"/>
      <c r="GE34" s="47">
        <f>+FY$21</f>
        <v>13.79</v>
      </c>
      <c r="GG34" s="43" t="s">
        <v>64</v>
      </c>
      <c r="GH34" s="44" t="s">
        <v>68</v>
      </c>
      <c r="GI34" s="45"/>
      <c r="GJ34" s="9"/>
      <c r="GK34" s="46"/>
      <c r="GL34" s="46"/>
      <c r="GM34" s="45"/>
      <c r="GN34" s="47">
        <f>+GH$11</f>
        <v>13.96</v>
      </c>
      <c r="GP34" s="43" t="s">
        <v>64</v>
      </c>
      <c r="GQ34" s="44" t="s">
        <v>73</v>
      </c>
      <c r="GR34" s="45"/>
      <c r="GS34" s="9"/>
      <c r="GT34" s="46"/>
      <c r="GU34" s="46"/>
      <c r="GV34" s="45"/>
      <c r="GW34" s="47">
        <f>+GQ$20</f>
        <v>14.2</v>
      </c>
    </row>
    <row r="35" spans="9:205" x14ac:dyDescent="0.15">
      <c r="I35" s="43" t="s">
        <v>65</v>
      </c>
      <c r="J35" s="44" t="s">
        <v>68</v>
      </c>
      <c r="K35" s="45"/>
      <c r="L35" s="45"/>
      <c r="M35" s="45"/>
      <c r="N35" s="46"/>
      <c r="O35" s="45"/>
      <c r="P35" s="47">
        <f>+J$11</f>
        <v>12.01</v>
      </c>
      <c r="R35" s="43" t="s">
        <v>65</v>
      </c>
      <c r="S35" s="61" t="s">
        <v>71</v>
      </c>
      <c r="T35" s="45"/>
      <c r="U35" s="9"/>
      <c r="V35" s="46"/>
      <c r="W35" s="46"/>
      <c r="X35" s="45"/>
      <c r="Y35" s="47">
        <f>+S$18</f>
        <v>12</v>
      </c>
      <c r="AA35" s="43" t="s">
        <v>65</v>
      </c>
      <c r="AB35" s="44" t="s">
        <v>68</v>
      </c>
      <c r="AC35" s="45"/>
      <c r="AD35" s="9"/>
      <c r="AE35" s="46"/>
      <c r="AF35" s="46"/>
      <c r="AG35" s="45"/>
      <c r="AH35" s="47">
        <f>+AB$11</f>
        <v>12.06</v>
      </c>
      <c r="AJ35" s="43" t="s">
        <v>65</v>
      </c>
      <c r="AK35" s="44" t="s">
        <v>68</v>
      </c>
      <c r="AL35" s="45"/>
      <c r="AM35" s="9"/>
      <c r="AN35" s="46"/>
      <c r="AO35" s="46"/>
      <c r="AP35" s="45"/>
      <c r="AQ35" s="47">
        <f>+AK$11</f>
        <v>11.5</v>
      </c>
      <c r="AS35" s="43" t="s">
        <v>65</v>
      </c>
      <c r="AT35" s="44" t="s">
        <v>73</v>
      </c>
      <c r="AU35" s="45"/>
      <c r="AV35" s="9"/>
      <c r="AW35" s="46"/>
      <c r="AX35" s="46"/>
      <c r="AY35" s="45"/>
      <c r="AZ35" s="47">
        <f>+AT$20</f>
        <v>12.92</v>
      </c>
      <c r="BB35" s="43" t="s">
        <v>65</v>
      </c>
      <c r="BC35" s="44" t="s">
        <v>68</v>
      </c>
      <c r="BD35" s="45"/>
      <c r="BE35" s="9"/>
      <c r="BF35" s="46"/>
      <c r="BG35" s="46"/>
      <c r="BH35" s="45"/>
      <c r="BI35" s="47">
        <f>+BC$11</f>
        <v>9.4700000000000006</v>
      </c>
      <c r="BK35" s="43" t="s">
        <v>65</v>
      </c>
      <c r="BL35" s="44" t="s">
        <v>72</v>
      </c>
      <c r="BM35" s="45"/>
      <c r="BN35" s="9"/>
      <c r="BO35" s="46"/>
      <c r="BP35" s="46"/>
      <c r="BQ35" s="45"/>
      <c r="BR35" s="47">
        <f>+BL$21</f>
        <v>12.76</v>
      </c>
      <c r="BT35" s="43" t="s">
        <v>65</v>
      </c>
      <c r="BU35" s="61" t="s">
        <v>72</v>
      </c>
      <c r="BV35" s="45"/>
      <c r="BW35" s="9"/>
      <c r="BX35" s="46"/>
      <c r="BY35" s="46"/>
      <c r="BZ35" s="45"/>
      <c r="CA35" s="47">
        <f>+BU$21</f>
        <v>12.95</v>
      </c>
      <c r="CC35" s="43" t="s">
        <v>65</v>
      </c>
      <c r="CD35" s="44" t="s">
        <v>68</v>
      </c>
      <c r="CE35" s="45"/>
      <c r="CF35" s="9"/>
      <c r="CG35" s="46"/>
      <c r="CH35" s="46"/>
      <c r="CI35" s="45"/>
      <c r="CJ35" s="47">
        <f>+CD$11</f>
        <v>10.28</v>
      </c>
      <c r="CL35" s="43" t="s">
        <v>65</v>
      </c>
      <c r="CM35" s="44" t="s">
        <v>68</v>
      </c>
      <c r="CN35" s="45"/>
      <c r="CO35" s="9"/>
      <c r="CP35" s="46"/>
      <c r="CQ35" s="46"/>
      <c r="CR35" s="45"/>
      <c r="CS35" s="47">
        <f>+CM$11</f>
        <v>11.84</v>
      </c>
      <c r="CU35" s="43" t="s">
        <v>65</v>
      </c>
      <c r="CV35" s="44" t="s">
        <v>68</v>
      </c>
      <c r="CW35" s="45"/>
      <c r="CX35" s="9"/>
      <c r="CY35" s="46"/>
      <c r="CZ35" s="46"/>
      <c r="DA35" s="45"/>
      <c r="DB35" s="47">
        <f>+CV$11</f>
        <v>11.78</v>
      </c>
      <c r="DD35" s="43" t="s">
        <v>65</v>
      </c>
      <c r="DE35" s="44" t="s">
        <v>72</v>
      </c>
      <c r="DF35" s="45"/>
      <c r="DG35" s="9"/>
      <c r="DH35" s="46"/>
      <c r="DI35" s="46"/>
      <c r="DJ35" s="45"/>
      <c r="DK35" s="47">
        <f>+DE$21</f>
        <v>13.04</v>
      </c>
      <c r="DM35" s="43" t="s">
        <v>65</v>
      </c>
      <c r="DN35" s="44" t="s">
        <v>73</v>
      </c>
      <c r="DO35" s="45"/>
      <c r="DP35" s="9"/>
      <c r="DQ35" s="46"/>
      <c r="DR35" s="46"/>
      <c r="DS35" s="45"/>
      <c r="DT35" s="47">
        <f>+DN$20</f>
        <v>10.41</v>
      </c>
      <c r="DV35" s="43" t="s">
        <v>65</v>
      </c>
      <c r="DW35" s="44" t="s">
        <v>72</v>
      </c>
      <c r="DX35" s="45"/>
      <c r="DY35" s="9"/>
      <c r="DZ35" s="46"/>
      <c r="EA35" s="46"/>
      <c r="EB35" s="45"/>
      <c r="EC35" s="47">
        <f>+DW$21</f>
        <v>11.07</v>
      </c>
      <c r="EE35" s="43" t="s">
        <v>65</v>
      </c>
      <c r="EF35" s="61" t="s">
        <v>71</v>
      </c>
      <c r="EG35" s="45"/>
      <c r="EH35" s="9"/>
      <c r="EI35" s="46"/>
      <c r="EJ35" s="46"/>
      <c r="EK35" s="45"/>
      <c r="EL35" s="47">
        <f>+EF$18</f>
        <v>7.24</v>
      </c>
      <c r="EN35" s="43" t="s">
        <v>65</v>
      </c>
      <c r="EO35" s="61" t="s">
        <v>71</v>
      </c>
      <c r="EP35" s="45"/>
      <c r="EQ35" s="9"/>
      <c r="ER35" s="46"/>
      <c r="ES35" s="46"/>
      <c r="ET35" s="45"/>
      <c r="EU35" s="47">
        <f>+EO$18</f>
        <v>10.88</v>
      </c>
      <c r="EW35" s="43" t="s">
        <v>65</v>
      </c>
      <c r="EX35" s="44" t="s">
        <v>72</v>
      </c>
      <c r="EY35" s="45"/>
      <c r="EZ35" s="9"/>
      <c r="FA35" s="46"/>
      <c r="FB35" s="46"/>
      <c r="FC35" s="45"/>
      <c r="FD35" s="47">
        <f>+EX$21</f>
        <v>11.96</v>
      </c>
      <c r="FF35" s="43" t="s">
        <v>65</v>
      </c>
      <c r="FG35" s="44" t="s">
        <v>68</v>
      </c>
      <c r="FH35" s="45"/>
      <c r="FI35" s="9"/>
      <c r="FJ35" s="46"/>
      <c r="FK35" s="46"/>
      <c r="FL35" s="45"/>
      <c r="FM35" s="47">
        <f>+FG$11</f>
        <v>12.39</v>
      </c>
      <c r="FO35" s="43" t="s">
        <v>65</v>
      </c>
      <c r="FP35" s="44" t="s">
        <v>72</v>
      </c>
      <c r="FQ35" s="45"/>
      <c r="FR35" s="9"/>
      <c r="FS35" s="46"/>
      <c r="FT35" s="46"/>
      <c r="FU35" s="45"/>
      <c r="FV35" s="47">
        <f>+FP$21</f>
        <v>7.98</v>
      </c>
      <c r="FX35" s="43" t="s">
        <v>65</v>
      </c>
      <c r="FY35" s="44" t="s">
        <v>68</v>
      </c>
      <c r="FZ35" s="45"/>
      <c r="GA35" s="9"/>
      <c r="GB35" s="46"/>
      <c r="GC35" s="46"/>
      <c r="GD35" s="45"/>
      <c r="GE35" s="47">
        <f>+FY$11</f>
        <v>11.21</v>
      </c>
      <c r="GG35" s="43" t="s">
        <v>65</v>
      </c>
      <c r="GH35" s="44" t="s">
        <v>72</v>
      </c>
      <c r="GI35" s="45"/>
      <c r="GJ35" s="9"/>
      <c r="GK35" s="46"/>
      <c r="GL35" s="46"/>
      <c r="GM35" s="45"/>
      <c r="GN35" s="47">
        <f>+GH$21</f>
        <v>12.39</v>
      </c>
      <c r="GP35" s="43" t="s">
        <v>65</v>
      </c>
      <c r="GQ35" s="44" t="s">
        <v>72</v>
      </c>
      <c r="GR35" s="45"/>
      <c r="GS35" s="9"/>
      <c r="GT35" s="46"/>
      <c r="GU35" s="46"/>
      <c r="GV35" s="45"/>
      <c r="GW35" s="47">
        <f>+GQ$21</f>
        <v>12.94</v>
      </c>
    </row>
    <row r="36" spans="9:205" x14ac:dyDescent="0.15">
      <c r="I36" s="43" t="s">
        <v>66</v>
      </c>
      <c r="J36" s="61" t="s">
        <v>71</v>
      </c>
      <c r="K36" s="45"/>
      <c r="L36" s="45"/>
      <c r="M36" s="45"/>
      <c r="N36" s="46"/>
      <c r="O36" s="45"/>
      <c r="P36" s="47">
        <f>+J$18</f>
        <v>7.54</v>
      </c>
      <c r="R36" s="43" t="s">
        <v>66</v>
      </c>
      <c r="S36" s="44" t="s">
        <v>68</v>
      </c>
      <c r="T36" s="45"/>
      <c r="U36" s="9"/>
      <c r="V36" s="46"/>
      <c r="W36" s="46"/>
      <c r="X36" s="45"/>
      <c r="Y36" s="47">
        <f>+S$11</f>
        <v>9.9600000000000009</v>
      </c>
      <c r="AA36" s="43" t="s">
        <v>66</v>
      </c>
      <c r="AB36" s="61" t="s">
        <v>71</v>
      </c>
      <c r="AC36" s="45"/>
      <c r="AD36" s="9"/>
      <c r="AE36" s="46"/>
      <c r="AF36" s="46"/>
      <c r="AG36" s="45"/>
      <c r="AH36" s="47">
        <f>+AB$18</f>
        <v>8.08</v>
      </c>
      <c r="AJ36" s="43" t="s">
        <v>66</v>
      </c>
      <c r="AK36" s="44" t="s">
        <v>69</v>
      </c>
      <c r="AL36" s="45"/>
      <c r="AM36" s="9"/>
      <c r="AN36" s="46"/>
      <c r="AO36" s="46"/>
      <c r="AP36" s="45"/>
      <c r="AQ36" s="47">
        <f>+AK$12</f>
        <v>6.27</v>
      </c>
      <c r="AS36" s="43" t="s">
        <v>66</v>
      </c>
      <c r="AT36" s="61" t="s">
        <v>71</v>
      </c>
      <c r="AU36" s="45"/>
      <c r="AV36" s="9"/>
      <c r="AW36" s="46"/>
      <c r="AX36" s="46"/>
      <c r="AY36" s="45"/>
      <c r="AZ36" s="47">
        <f>+AT$18</f>
        <v>6.36</v>
      </c>
      <c r="BB36" s="43" t="s">
        <v>66</v>
      </c>
      <c r="BC36" s="61" t="s">
        <v>71</v>
      </c>
      <c r="BD36" s="45"/>
      <c r="BE36" s="9"/>
      <c r="BF36" s="46"/>
      <c r="BG36" s="46"/>
      <c r="BH36" s="45"/>
      <c r="BI36" s="47">
        <f>+BC$18</f>
        <v>6.37</v>
      </c>
      <c r="BK36" s="43" t="s">
        <v>66</v>
      </c>
      <c r="BL36" s="44" t="s">
        <v>69</v>
      </c>
      <c r="BM36" s="45"/>
      <c r="BN36" s="9"/>
      <c r="BO36" s="46"/>
      <c r="BP36" s="46"/>
      <c r="BQ36" s="45"/>
      <c r="BR36" s="47">
        <f>+BL$12</f>
        <v>7.66</v>
      </c>
      <c r="BT36" s="43" t="s">
        <v>66</v>
      </c>
      <c r="BU36" s="44" t="s">
        <v>69</v>
      </c>
      <c r="BV36" s="45"/>
      <c r="BW36" s="9"/>
      <c r="BX36" s="46"/>
      <c r="BY36" s="46"/>
      <c r="BZ36" s="45"/>
      <c r="CA36" s="47">
        <f>+BU$12</f>
        <v>6.23</v>
      </c>
      <c r="CC36" s="43" t="s">
        <v>66</v>
      </c>
      <c r="CD36" s="61" t="s">
        <v>71</v>
      </c>
      <c r="CE36" s="45"/>
      <c r="CF36" s="9"/>
      <c r="CG36" s="46"/>
      <c r="CH36" s="46"/>
      <c r="CI36" s="45"/>
      <c r="CJ36" s="47">
        <f>+CD$18</f>
        <v>8.35</v>
      </c>
      <c r="CL36" s="43" t="s">
        <v>66</v>
      </c>
      <c r="CM36" s="44" t="s">
        <v>69</v>
      </c>
      <c r="CN36" s="45"/>
      <c r="CO36" s="9"/>
      <c r="CP36" s="46"/>
      <c r="CQ36" s="46"/>
      <c r="CR36" s="45"/>
      <c r="CS36" s="47">
        <f>+CM$12</f>
        <v>9.2899999999999991</v>
      </c>
      <c r="CU36" s="43" t="s">
        <v>66</v>
      </c>
      <c r="CV36" s="44" t="s">
        <v>69</v>
      </c>
      <c r="CW36" s="45"/>
      <c r="CX36" s="9"/>
      <c r="CY36" s="46"/>
      <c r="CZ36" s="46"/>
      <c r="DA36" s="45"/>
      <c r="DB36" s="47">
        <f>+CV$12</f>
        <v>6.62</v>
      </c>
      <c r="DD36" s="43" t="s">
        <v>66</v>
      </c>
      <c r="DE36" s="44" t="s">
        <v>69</v>
      </c>
      <c r="DF36" s="45"/>
      <c r="DG36" s="9"/>
      <c r="DH36" s="46"/>
      <c r="DI36" s="46"/>
      <c r="DJ36" s="45"/>
      <c r="DK36" s="47">
        <f>+DE$12</f>
        <v>7.2</v>
      </c>
      <c r="DM36" s="43" t="s">
        <v>66</v>
      </c>
      <c r="DN36" s="44" t="s">
        <v>69</v>
      </c>
      <c r="DO36" s="45"/>
      <c r="DP36" s="9"/>
      <c r="DQ36" s="46"/>
      <c r="DR36" s="46"/>
      <c r="DS36" s="45"/>
      <c r="DT36" s="47">
        <f>+DN$12</f>
        <v>6.58</v>
      </c>
      <c r="DV36" s="43" t="s">
        <v>66</v>
      </c>
      <c r="DW36" s="44" t="s">
        <v>73</v>
      </c>
      <c r="DX36" s="45"/>
      <c r="DY36" s="9"/>
      <c r="DZ36" s="46"/>
      <c r="EA36" s="46"/>
      <c r="EB36" s="45"/>
      <c r="EC36" s="47">
        <f>+DW$20</f>
        <v>7.47</v>
      </c>
      <c r="EE36" s="43" t="s">
        <v>66</v>
      </c>
      <c r="EF36" s="44" t="s">
        <v>73</v>
      </c>
      <c r="EG36" s="45"/>
      <c r="EH36" s="9"/>
      <c r="EI36" s="46"/>
      <c r="EJ36" s="46"/>
      <c r="EK36" s="45"/>
      <c r="EL36" s="47">
        <f>+EF$20</f>
        <v>6.82</v>
      </c>
      <c r="EN36" s="43" t="s">
        <v>66</v>
      </c>
      <c r="EO36" s="44" t="s">
        <v>73</v>
      </c>
      <c r="EP36" s="45"/>
      <c r="EQ36" s="9"/>
      <c r="ER36" s="46"/>
      <c r="ES36" s="46"/>
      <c r="ET36" s="45"/>
      <c r="EU36" s="47">
        <f>+EO$20</f>
        <v>8.26</v>
      </c>
      <c r="EW36" s="43" t="s">
        <v>66</v>
      </c>
      <c r="EX36" s="44" t="s">
        <v>73</v>
      </c>
      <c r="EY36" s="45"/>
      <c r="EZ36" s="9"/>
      <c r="FA36" s="46"/>
      <c r="FB36" s="46"/>
      <c r="FC36" s="45"/>
      <c r="FD36" s="47">
        <f>+EX$20</f>
        <v>7.61</v>
      </c>
      <c r="FF36" s="43" t="s">
        <v>66</v>
      </c>
      <c r="FG36" s="61" t="s">
        <v>71</v>
      </c>
      <c r="FH36" s="45"/>
      <c r="FI36" s="9"/>
      <c r="FJ36" s="46"/>
      <c r="FK36" s="46"/>
      <c r="FL36" s="45"/>
      <c r="FM36" s="47">
        <f>+FG$18</f>
        <v>7.04</v>
      </c>
      <c r="FO36" s="43" t="s">
        <v>66</v>
      </c>
      <c r="FP36" s="44" t="s">
        <v>73</v>
      </c>
      <c r="FQ36" s="45"/>
      <c r="FR36" s="9"/>
      <c r="FS36" s="46"/>
      <c r="FT36" s="46"/>
      <c r="FU36" s="45"/>
      <c r="FV36" s="47">
        <f>+FP$20</f>
        <v>5.7</v>
      </c>
      <c r="FX36" s="43" t="s">
        <v>66</v>
      </c>
      <c r="FY36" s="44" t="s">
        <v>69</v>
      </c>
      <c r="FZ36" s="45"/>
      <c r="GA36" s="9"/>
      <c r="GB36" s="46"/>
      <c r="GC36" s="46"/>
      <c r="GD36" s="45"/>
      <c r="GE36" s="47">
        <f>+FY$12</f>
        <v>9.48</v>
      </c>
      <c r="GG36" s="43" t="s">
        <v>66</v>
      </c>
      <c r="GH36" s="61" t="s">
        <v>71</v>
      </c>
      <c r="GI36" s="45"/>
      <c r="GJ36" s="9"/>
      <c r="GK36" s="46"/>
      <c r="GL36" s="46"/>
      <c r="GM36" s="45"/>
      <c r="GN36" s="47">
        <f>+GH$18</f>
        <v>6.98</v>
      </c>
      <c r="GP36" s="43" t="s">
        <v>66</v>
      </c>
      <c r="GQ36" s="44" t="s">
        <v>69</v>
      </c>
      <c r="GR36" s="45"/>
      <c r="GS36" s="9"/>
      <c r="GT36" s="46"/>
      <c r="GU36" s="46"/>
      <c r="GV36" s="45"/>
      <c r="GW36" s="47">
        <f>+GQ$12</f>
        <v>9.67</v>
      </c>
    </row>
    <row r="37" spans="9:205" x14ac:dyDescent="0.15">
      <c r="I37" s="43" t="s">
        <v>67</v>
      </c>
      <c r="J37" s="44" t="s">
        <v>69</v>
      </c>
      <c r="K37" s="45"/>
      <c r="L37" s="45"/>
      <c r="M37" s="45"/>
      <c r="N37" s="46"/>
      <c r="O37" s="45"/>
      <c r="P37" s="47">
        <f>+J$12</f>
        <v>7.49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+S$12</f>
        <v>4.93</v>
      </c>
      <c r="AA37" s="43" t="s">
        <v>67</v>
      </c>
      <c r="AB37" s="44" t="s">
        <v>69</v>
      </c>
      <c r="AC37" s="45"/>
      <c r="AD37" s="9"/>
      <c r="AE37" s="46"/>
      <c r="AF37" s="46"/>
      <c r="AG37" s="45"/>
      <c r="AH37" s="47">
        <f>+AB$12</f>
        <v>5.97</v>
      </c>
      <c r="AJ37" s="43" t="s">
        <v>67</v>
      </c>
      <c r="AK37" s="44" t="s">
        <v>71</v>
      </c>
      <c r="AL37" s="45"/>
      <c r="AM37" s="9"/>
      <c r="AN37" s="46"/>
      <c r="AO37" s="46"/>
      <c r="AP37" s="45"/>
      <c r="AQ37" s="47">
        <f>+AK$18</f>
        <v>5.6</v>
      </c>
      <c r="AS37" s="43" t="s">
        <v>67</v>
      </c>
      <c r="AT37" s="44" t="s">
        <v>69</v>
      </c>
      <c r="AU37" s="45"/>
      <c r="AV37" s="9"/>
      <c r="AW37" s="46"/>
      <c r="AX37" s="46"/>
      <c r="AY37" s="45"/>
      <c r="AZ37" s="47">
        <f>+AT$12</f>
        <v>5.0199999999999996</v>
      </c>
      <c r="BB37" s="43" t="s">
        <v>67</v>
      </c>
      <c r="BC37" s="44" t="s">
        <v>69</v>
      </c>
      <c r="BD37" s="45"/>
      <c r="BE37" s="9"/>
      <c r="BF37" s="46"/>
      <c r="BG37" s="46"/>
      <c r="BH37" s="45"/>
      <c r="BI37" s="47">
        <f>+BC$12</f>
        <v>5.95</v>
      </c>
      <c r="BK37" s="43" t="s">
        <v>67</v>
      </c>
      <c r="BL37" s="44" t="s">
        <v>71</v>
      </c>
      <c r="BM37" s="45"/>
      <c r="BN37" s="9"/>
      <c r="BO37" s="46"/>
      <c r="BP37" s="46"/>
      <c r="BQ37" s="45"/>
      <c r="BR37" s="47">
        <f>+BL$18</f>
        <v>3.83</v>
      </c>
      <c r="BT37" s="43" t="s">
        <v>67</v>
      </c>
      <c r="BU37" s="44" t="s">
        <v>71</v>
      </c>
      <c r="BV37" s="45"/>
      <c r="BW37" s="9"/>
      <c r="BX37" s="46"/>
      <c r="BY37" s="46"/>
      <c r="BZ37" s="45"/>
      <c r="CA37" s="47">
        <f>+BU$18</f>
        <v>1.8</v>
      </c>
      <c r="CC37" s="43" t="s">
        <v>67</v>
      </c>
      <c r="CD37" s="44" t="s">
        <v>69</v>
      </c>
      <c r="CE37" s="45"/>
      <c r="CF37" s="9"/>
      <c r="CG37" s="46"/>
      <c r="CH37" s="46"/>
      <c r="CI37" s="45"/>
      <c r="CJ37" s="47">
        <f>+CD$12</f>
        <v>7.96</v>
      </c>
      <c r="CL37" s="43" t="s">
        <v>67</v>
      </c>
      <c r="CM37" s="44" t="s">
        <v>71</v>
      </c>
      <c r="CN37" s="45"/>
      <c r="CO37" s="9"/>
      <c r="CP37" s="46"/>
      <c r="CQ37" s="46"/>
      <c r="CR37" s="45"/>
      <c r="CS37" s="47">
        <f>+CM$18</f>
        <v>2.65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+CV$18</f>
        <v>3.12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+DE$18</f>
        <v>1.8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+DN$18</f>
        <v>4.9000000000000004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+DW$18</f>
        <v>3.41</v>
      </c>
      <c r="EE37" s="43" t="s">
        <v>67</v>
      </c>
      <c r="EF37" s="44" t="s">
        <v>69</v>
      </c>
      <c r="EG37" s="45"/>
      <c r="EH37" s="9"/>
      <c r="EI37" s="46"/>
      <c r="EJ37" s="46"/>
      <c r="EK37" s="45"/>
      <c r="EL37" s="47">
        <f>+EF$12</f>
        <v>4.97</v>
      </c>
      <c r="EN37" s="43" t="s">
        <v>67</v>
      </c>
      <c r="EO37" s="44" t="s">
        <v>69</v>
      </c>
      <c r="EP37" s="45"/>
      <c r="EQ37" s="9"/>
      <c r="ER37" s="46"/>
      <c r="ES37" s="46"/>
      <c r="ET37" s="45"/>
      <c r="EU37" s="47">
        <f>+EO$12</f>
        <v>5.79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+EX$18</f>
        <v>2.17</v>
      </c>
      <c r="FF37" s="43" t="s">
        <v>67</v>
      </c>
      <c r="FG37" s="44" t="s">
        <v>69</v>
      </c>
      <c r="FH37" s="45"/>
      <c r="FI37" s="9"/>
      <c r="FJ37" s="46"/>
      <c r="FK37" s="46"/>
      <c r="FL37" s="45"/>
      <c r="FM37" s="47">
        <f>+FG$12</f>
        <v>7.04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+FP$18</f>
        <v>0.43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+FY$18</f>
        <v>0</v>
      </c>
      <c r="GG37" s="43" t="s">
        <v>67</v>
      </c>
      <c r="GH37" s="44" t="s">
        <v>69</v>
      </c>
      <c r="GI37" s="45"/>
      <c r="GJ37" s="9"/>
      <c r="GK37" s="46"/>
      <c r="GL37" s="46"/>
      <c r="GM37" s="45"/>
      <c r="GN37" s="47">
        <f>+GH$12</f>
        <v>5.41</v>
      </c>
      <c r="GP37" s="43" t="s">
        <v>67</v>
      </c>
      <c r="GQ37" s="44" t="s">
        <v>71</v>
      </c>
      <c r="GR37" s="45"/>
      <c r="GS37" s="9"/>
      <c r="GT37" s="46"/>
      <c r="GU37" s="46"/>
      <c r="GV37" s="45"/>
      <c r="GW37" s="47">
        <f>+GQ$18</f>
        <v>1.76</v>
      </c>
    </row>
    <row r="38" spans="9:205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</row>
    <row r="39" spans="9:205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</row>
    <row r="40" spans="9:205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</row>
    <row r="41" spans="9:205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</row>
    <row r="42" spans="9:205" x14ac:dyDescent="0.15">
      <c r="I42" s="51" t="s">
        <v>59</v>
      </c>
      <c r="J42" s="52">
        <f>+J16/100</f>
        <v>0.29420000000000002</v>
      </c>
      <c r="K42" s="53"/>
      <c r="L42" s="53"/>
      <c r="M42" s="54"/>
      <c r="N42" s="9"/>
      <c r="O42" s="54">
        <f>+J42-$C$16/100</f>
        <v>4.8899999999999999E-2</v>
      </c>
      <c r="P42" s="39"/>
      <c r="R42" s="51" t="s">
        <v>59</v>
      </c>
      <c r="S42" s="52">
        <f>+S16/100</f>
        <v>0.28610000000000002</v>
      </c>
      <c r="T42" s="53"/>
      <c r="U42" s="9"/>
      <c r="V42" s="9"/>
      <c r="W42" s="9"/>
      <c r="X42" s="54">
        <f>+S42-$C$16/100</f>
        <v>4.0800000000000003E-2</v>
      </c>
      <c r="Y42" s="39"/>
      <c r="AA42" s="51" t="s">
        <v>59</v>
      </c>
      <c r="AB42" s="52">
        <f>+AB16/100</f>
        <v>0.28999999999999998</v>
      </c>
      <c r="AC42" s="53"/>
      <c r="AD42" s="9"/>
      <c r="AE42" s="9"/>
      <c r="AF42" s="9"/>
      <c r="AG42" s="54">
        <f>+AB42-$C$16/100</f>
        <v>4.4699999999999962E-2</v>
      </c>
      <c r="AH42" s="39"/>
      <c r="AJ42" s="51" t="s">
        <v>59</v>
      </c>
      <c r="AK42" s="52">
        <f>+AK16/100</f>
        <v>0.29460000000000003</v>
      </c>
      <c r="AL42" s="53"/>
      <c r="AM42" s="9"/>
      <c r="AN42" s="9"/>
      <c r="AO42" s="9"/>
      <c r="AP42" s="54">
        <f>+AK42-$C$16/100</f>
        <v>4.930000000000001E-2</v>
      </c>
      <c r="AQ42" s="39"/>
      <c r="AS42" s="51" t="s">
        <v>59</v>
      </c>
      <c r="AT42" s="52">
        <f>+AT16/100</f>
        <v>0.27300000000000002</v>
      </c>
      <c r="AU42" s="53"/>
      <c r="AV42" s="9"/>
      <c r="AW42" s="9"/>
      <c r="AX42" s="9"/>
      <c r="AY42" s="54">
        <f>+AT42-$C$16/100</f>
        <v>2.7700000000000002E-2</v>
      </c>
      <c r="AZ42" s="39"/>
      <c r="BB42" s="51" t="s">
        <v>59</v>
      </c>
      <c r="BC42" s="52">
        <f>+BC16/100</f>
        <v>0.2712</v>
      </c>
      <c r="BD42" s="53"/>
      <c r="BE42" s="9"/>
      <c r="BF42" s="9"/>
      <c r="BG42" s="9"/>
      <c r="BH42" s="54">
        <f>+BC42-$C$16/100</f>
        <v>2.5899999999999979E-2</v>
      </c>
      <c r="BI42" s="39"/>
      <c r="BK42" s="51" t="s">
        <v>59</v>
      </c>
      <c r="BL42" s="52">
        <f>+BL16/100</f>
        <v>0.33450000000000002</v>
      </c>
      <c r="BM42" s="53"/>
      <c r="BN42" s="9"/>
      <c r="BO42" s="9"/>
      <c r="BP42" s="9"/>
      <c r="BQ42" s="54">
        <f>+BL42-$C$16/100</f>
        <v>8.9200000000000002E-2</v>
      </c>
      <c r="BR42" s="39"/>
      <c r="BT42" s="51" t="s">
        <v>59</v>
      </c>
      <c r="BU42" s="52">
        <f>+BU16/100</f>
        <v>0.38520000000000004</v>
      </c>
      <c r="BV42" s="53"/>
      <c r="BW42" s="9"/>
      <c r="BX42" s="9"/>
      <c r="BY42" s="9"/>
      <c r="BZ42" s="54">
        <f>+BU42-$C$16/100</f>
        <v>0.13990000000000002</v>
      </c>
      <c r="CA42" s="39"/>
      <c r="CC42" s="51" t="s">
        <v>59</v>
      </c>
      <c r="CD42" s="52">
        <f>+CD16/100</f>
        <v>0.30909999999999999</v>
      </c>
      <c r="CE42" s="53"/>
      <c r="CF42" s="9"/>
      <c r="CG42" s="9"/>
      <c r="CH42" s="9"/>
      <c r="CI42" s="54">
        <f>+CD42-$C$16/100</f>
        <v>6.3799999999999968E-2</v>
      </c>
      <c r="CJ42" s="39"/>
      <c r="CL42" s="51" t="s">
        <v>59</v>
      </c>
      <c r="CM42" s="52">
        <f>+CM16/100</f>
        <v>0.40710000000000002</v>
      </c>
      <c r="CN42" s="53"/>
      <c r="CO42" s="9"/>
      <c r="CP42" s="9"/>
      <c r="CQ42" s="9"/>
      <c r="CR42" s="54">
        <f>+CM42-$C$16/100</f>
        <v>0.1618</v>
      </c>
      <c r="CS42" s="39"/>
      <c r="CU42" s="51" t="s">
        <v>59</v>
      </c>
      <c r="CV42" s="52">
        <f>+CV16/100</f>
        <v>0.33039999999999997</v>
      </c>
      <c r="CW42" s="53"/>
      <c r="CX42" s="9"/>
      <c r="CY42" s="9"/>
      <c r="CZ42" s="9"/>
      <c r="DA42" s="54">
        <f>+CV42-$C$16/100</f>
        <v>8.5099999999999953E-2</v>
      </c>
      <c r="DB42" s="39"/>
      <c r="DD42" s="51" t="s">
        <v>59</v>
      </c>
      <c r="DE42" s="52">
        <f>+DE16/100</f>
        <v>0.28939999999999999</v>
      </c>
      <c r="DF42" s="53"/>
      <c r="DG42" s="9"/>
      <c r="DH42" s="9"/>
      <c r="DI42" s="9"/>
      <c r="DJ42" s="54">
        <f>+DE42-$C$16/100</f>
        <v>4.4099999999999973E-2</v>
      </c>
      <c r="DK42" s="39"/>
      <c r="DM42" s="51" t="s">
        <v>59</v>
      </c>
      <c r="DN42" s="52">
        <f>+DN16/100</f>
        <v>0.30930000000000002</v>
      </c>
      <c r="DO42" s="53"/>
      <c r="DP42" s="9"/>
      <c r="DQ42" s="9"/>
      <c r="DR42" s="9"/>
      <c r="DS42" s="54">
        <f>+DN42-$C$16/100</f>
        <v>6.4000000000000001E-2</v>
      </c>
      <c r="DT42" s="39"/>
      <c r="DV42" s="51" t="s">
        <v>59</v>
      </c>
      <c r="DW42" s="52">
        <f>+DW16/100</f>
        <v>0.27190000000000003</v>
      </c>
      <c r="DX42" s="53"/>
      <c r="DY42" s="9"/>
      <c r="DZ42" s="9"/>
      <c r="EA42" s="9"/>
      <c r="EB42" s="54">
        <f>+DW42-$C$16/100</f>
        <v>2.6600000000000013E-2</v>
      </c>
      <c r="EC42" s="39"/>
      <c r="EE42" s="51" t="s">
        <v>59</v>
      </c>
      <c r="EF42" s="52">
        <f>+EF16/100</f>
        <v>0.29830000000000001</v>
      </c>
      <c r="EG42" s="53"/>
      <c r="EH42" s="9"/>
      <c r="EI42" s="9"/>
      <c r="EJ42" s="9"/>
      <c r="EK42" s="54">
        <f>+EF42-$C$16/100</f>
        <v>5.2999999999999992E-2</v>
      </c>
      <c r="EL42" s="39"/>
      <c r="EN42" s="51" t="s">
        <v>59</v>
      </c>
      <c r="EO42" s="52">
        <f>+EO16/100</f>
        <v>0.26030000000000003</v>
      </c>
      <c r="EP42" s="53"/>
      <c r="EQ42" s="9"/>
      <c r="ER42" s="9"/>
      <c r="ES42" s="9"/>
      <c r="ET42" s="54">
        <f>+EO42-$C$16/100</f>
        <v>1.5000000000000013E-2</v>
      </c>
      <c r="EU42" s="39"/>
      <c r="EW42" s="51" t="s">
        <v>59</v>
      </c>
      <c r="EX42" s="52">
        <f>+EX16/100</f>
        <v>0.32069999999999999</v>
      </c>
      <c r="EY42" s="53"/>
      <c r="EZ42" s="9"/>
      <c r="FA42" s="9"/>
      <c r="FB42" s="9"/>
      <c r="FC42" s="54">
        <f>+EX42-$C$16/100</f>
        <v>7.5399999999999967E-2</v>
      </c>
      <c r="FD42" s="39"/>
      <c r="FF42" s="51" t="s">
        <v>59</v>
      </c>
      <c r="FG42" s="52">
        <f>+FG16/100</f>
        <v>0.29580000000000001</v>
      </c>
      <c r="FH42" s="53"/>
      <c r="FI42" s="9"/>
      <c r="FJ42" s="9"/>
      <c r="FK42" s="9"/>
      <c r="FL42" s="54">
        <f>+FG42-$C$16/100</f>
        <v>5.0499999999999989E-2</v>
      </c>
      <c r="FM42" s="39"/>
      <c r="FO42" s="51" t="s">
        <v>59</v>
      </c>
      <c r="FP42" s="52">
        <f>+FP16/100</f>
        <v>0.19519999999999998</v>
      </c>
      <c r="FQ42" s="53"/>
      <c r="FR42" s="9"/>
      <c r="FS42" s="9"/>
      <c r="FT42" s="9"/>
      <c r="FU42" s="54">
        <f>+FP42-$C$16/100</f>
        <v>-5.0100000000000033E-2</v>
      </c>
      <c r="FV42" s="39"/>
      <c r="FX42" s="51" t="s">
        <v>59</v>
      </c>
      <c r="FY42" s="52">
        <f>+FY16/100</f>
        <v>0.37070000000000003</v>
      </c>
      <c r="FZ42" s="53"/>
      <c r="GA42" s="9"/>
      <c r="GB42" s="9"/>
      <c r="GC42" s="9"/>
      <c r="GD42" s="54">
        <f>+FY42-$C$16/100</f>
        <v>0.12540000000000001</v>
      </c>
      <c r="GE42" s="39"/>
      <c r="GG42" s="51" t="s">
        <v>59</v>
      </c>
      <c r="GH42" s="52">
        <f>+GH16/100</f>
        <v>0.30630000000000002</v>
      </c>
      <c r="GI42" s="53"/>
      <c r="GJ42" s="9"/>
      <c r="GK42" s="9"/>
      <c r="GL42" s="9"/>
      <c r="GM42" s="54">
        <f>+GH42-$C$16/100</f>
        <v>6.0999999999999999E-2</v>
      </c>
      <c r="GN42" s="39"/>
      <c r="GP42" s="51" t="s">
        <v>59</v>
      </c>
      <c r="GQ42" s="52">
        <f>+GQ16/100</f>
        <v>0.3392</v>
      </c>
      <c r="GR42" s="53"/>
      <c r="GS42" s="9"/>
      <c r="GT42" s="9"/>
      <c r="GU42" s="9"/>
      <c r="GV42" s="54">
        <f>+GQ42-$C$16/100</f>
        <v>9.3899999999999983E-2</v>
      </c>
      <c r="GW42" s="39"/>
    </row>
    <row r="43" spans="9:205" x14ac:dyDescent="0.15">
      <c r="I43" s="51" t="s">
        <v>60</v>
      </c>
      <c r="J43" s="55">
        <f>+O16</f>
        <v>0.60267979217938206</v>
      </c>
      <c r="K43" s="53"/>
      <c r="L43" s="53"/>
      <c r="M43" s="56"/>
      <c r="N43" s="9"/>
      <c r="O43" s="56">
        <f>+J43-$E$16</f>
        <v>0.11084321321193313</v>
      </c>
      <c r="P43" s="39"/>
      <c r="R43" s="51" t="s">
        <v>60</v>
      </c>
      <c r="S43" s="55">
        <f>+X16</f>
        <v>0.52015478877781363</v>
      </c>
      <c r="T43" s="53"/>
      <c r="U43" s="9"/>
      <c r="V43" s="9"/>
      <c r="W43" s="9"/>
      <c r="X43" s="56">
        <f>+S43-$E$16</f>
        <v>2.8318209810364703E-2</v>
      </c>
      <c r="Y43" s="39"/>
      <c r="AA43" s="51" t="s">
        <v>60</v>
      </c>
      <c r="AB43" s="55">
        <f>+AG16</f>
        <v>0.51390433815350389</v>
      </c>
      <c r="AC43" s="53"/>
      <c r="AD43" s="9"/>
      <c r="AE43" s="9"/>
      <c r="AF43" s="9"/>
      <c r="AG43" s="56">
        <f>+AB43-$E$16</f>
        <v>2.2067759186054969E-2</v>
      </c>
      <c r="AH43" s="39"/>
      <c r="AJ43" s="51" t="s">
        <v>60</v>
      </c>
      <c r="AK43" s="55">
        <f>+AP16</f>
        <v>0.68595041322314054</v>
      </c>
      <c r="AL43" s="53"/>
      <c r="AM43" s="9"/>
      <c r="AN43" s="9"/>
      <c r="AO43" s="9"/>
      <c r="AP43" s="56">
        <f>+AK43-$E$16</f>
        <v>0.19411383425569162</v>
      </c>
      <c r="AQ43" s="39"/>
      <c r="AS43" s="51" t="s">
        <v>60</v>
      </c>
      <c r="AT43" s="55">
        <f>+AY16</f>
        <v>0.57051282051282048</v>
      </c>
      <c r="AU43" s="53"/>
      <c r="AV43" s="9"/>
      <c r="AW43" s="9"/>
      <c r="AX43" s="9"/>
      <c r="AY43" s="56">
        <f>+AT43-$E$16</f>
        <v>7.8676241545371561E-2</v>
      </c>
      <c r="AZ43" s="39"/>
      <c r="BB43" s="51" t="s">
        <v>60</v>
      </c>
      <c r="BC43" s="55">
        <f>+BH16</f>
        <v>0.53816793893129766</v>
      </c>
      <c r="BD43" s="53"/>
      <c r="BE43" s="9"/>
      <c r="BF43" s="9"/>
      <c r="BG43" s="9"/>
      <c r="BH43" s="56">
        <f>+BC43-$E$16</f>
        <v>4.6331359963848739E-2</v>
      </c>
      <c r="BI43" s="39"/>
      <c r="BK43" s="51" t="s">
        <v>60</v>
      </c>
      <c r="BL43" s="55">
        <f>+BQ16</f>
        <v>0.72752043596730243</v>
      </c>
      <c r="BM43" s="53"/>
      <c r="BN43" s="9"/>
      <c r="BO43" s="9"/>
      <c r="BP43" s="9"/>
      <c r="BQ43" s="56">
        <f>+BL43-$E$16</f>
        <v>0.2356838569998535</v>
      </c>
      <c r="BR43" s="39"/>
      <c r="BT43" s="51" t="s">
        <v>60</v>
      </c>
      <c r="BU43" s="55">
        <f>+BZ16</f>
        <v>0.71063829787234045</v>
      </c>
      <c r="BV43" s="53"/>
      <c r="BW43" s="9"/>
      <c r="BX43" s="9"/>
      <c r="BY43" s="9"/>
      <c r="BZ43" s="56">
        <f>+BU43-$E$16</f>
        <v>0.21880171890489153</v>
      </c>
      <c r="CA43" s="39"/>
      <c r="CC43" s="51" t="s">
        <v>60</v>
      </c>
      <c r="CD43" s="55">
        <f>+CI16</f>
        <v>0.6825</v>
      </c>
      <c r="CE43" s="53"/>
      <c r="CF43" s="9"/>
      <c r="CG43" s="9"/>
      <c r="CH43" s="9"/>
      <c r="CI43" s="56">
        <f>+CD43-$E$16</f>
        <v>0.19066342103255107</v>
      </c>
      <c r="CJ43" s="39"/>
      <c r="CL43" s="51" t="s">
        <v>60</v>
      </c>
      <c r="CM43" s="55">
        <f>+CR16</f>
        <v>0.73182957393483705</v>
      </c>
      <c r="CN43" s="53"/>
      <c r="CO43" s="9"/>
      <c r="CP43" s="9"/>
      <c r="CQ43" s="9"/>
      <c r="CR43" s="56">
        <f>+CM43-$E$16</f>
        <v>0.23999299496738813</v>
      </c>
      <c r="CS43" s="39"/>
      <c r="CU43" s="51" t="s">
        <v>60</v>
      </c>
      <c r="CV43" s="55">
        <f>+DA16</f>
        <v>0.72832369942196529</v>
      </c>
      <c r="CW43" s="53"/>
      <c r="CX43" s="9"/>
      <c r="CY43" s="9"/>
      <c r="CZ43" s="9"/>
      <c r="DA43" s="56">
        <f>+CV43-$E$16</f>
        <v>0.23648712045451636</v>
      </c>
      <c r="DB43" s="39"/>
      <c r="DD43" s="51" t="s">
        <v>60</v>
      </c>
      <c r="DE43" s="55">
        <f>+DJ16</f>
        <v>0.66321243523316065</v>
      </c>
      <c r="DF43" s="53"/>
      <c r="DG43" s="9"/>
      <c r="DH43" s="9"/>
      <c r="DI43" s="9"/>
      <c r="DJ43" s="56">
        <f>+DE43-$E$16</f>
        <v>0.17137585626571172</v>
      </c>
      <c r="DK43" s="39"/>
      <c r="DM43" s="51" t="s">
        <v>60</v>
      </c>
      <c r="DN43" s="55">
        <f>+DS16</f>
        <v>0.75495049504950495</v>
      </c>
      <c r="DO43" s="53"/>
      <c r="DP43" s="9"/>
      <c r="DQ43" s="9"/>
      <c r="DR43" s="9"/>
      <c r="DS43" s="56">
        <f>+DN43-$E$16</f>
        <v>0.26311391608205603</v>
      </c>
      <c r="DT43" s="39"/>
      <c r="DV43" s="51" t="s">
        <v>60</v>
      </c>
      <c r="DW43" s="55">
        <f>+EB16</f>
        <v>0.77705627705627711</v>
      </c>
      <c r="DX43" s="53"/>
      <c r="DY43" s="9"/>
      <c r="DZ43" s="9"/>
      <c r="EA43" s="9"/>
      <c r="EB43" s="56">
        <f>+DW43-$E$16</f>
        <v>0.28521969808882819</v>
      </c>
      <c r="EC43" s="39"/>
      <c r="EE43" s="51" t="s">
        <v>60</v>
      </c>
      <c r="EF43" s="55">
        <f>+EK16</f>
        <v>0.61904761904761907</v>
      </c>
      <c r="EG43" s="53"/>
      <c r="EH43" s="9"/>
      <c r="EI43" s="9"/>
      <c r="EJ43" s="9"/>
      <c r="EK43" s="56">
        <f>+EF43-$E$16</f>
        <v>0.12721104008017015</v>
      </c>
      <c r="EL43" s="39"/>
      <c r="EN43" s="51" t="s">
        <v>60</v>
      </c>
      <c r="EO43" s="55">
        <f>+ET16</f>
        <v>0.55555555555555558</v>
      </c>
      <c r="EP43" s="53"/>
      <c r="EQ43" s="9"/>
      <c r="ER43" s="9"/>
      <c r="ES43" s="9"/>
      <c r="ET43" s="56">
        <f>+EO43-$E$16</f>
        <v>6.3718976588106657E-2</v>
      </c>
      <c r="EU43" s="39"/>
      <c r="EW43" s="51" t="s">
        <v>60</v>
      </c>
      <c r="EX43" s="55">
        <f>+FC16</f>
        <v>0.79661016949152541</v>
      </c>
      <c r="EY43" s="53"/>
      <c r="EZ43" s="9"/>
      <c r="FA43" s="9"/>
      <c r="FB43" s="9"/>
      <c r="FC43" s="56">
        <f>+EX43-$E$16</f>
        <v>0.30477359052407649</v>
      </c>
      <c r="FD43" s="39"/>
      <c r="FF43" s="51" t="s">
        <v>60</v>
      </c>
      <c r="FG43" s="55">
        <f>+FL16</f>
        <v>0.70476190476190481</v>
      </c>
      <c r="FH43" s="53"/>
      <c r="FI43" s="9"/>
      <c r="FJ43" s="9"/>
      <c r="FK43" s="9"/>
      <c r="FL43" s="56">
        <f>+FG43-$E$16</f>
        <v>0.21292532579445589</v>
      </c>
      <c r="FM43" s="39"/>
      <c r="FO43" s="51" t="s">
        <v>60</v>
      </c>
      <c r="FP43" s="55">
        <f>+FU16</f>
        <v>0.67883211678832112</v>
      </c>
      <c r="FQ43" s="53"/>
      <c r="FR43" s="9"/>
      <c r="FS43" s="9"/>
      <c r="FT43" s="9"/>
      <c r="FU43" s="56">
        <f>+FP43-$E$16</f>
        <v>0.18699553782087219</v>
      </c>
      <c r="FV43" s="39"/>
      <c r="FX43" s="51" t="s">
        <v>60</v>
      </c>
      <c r="FY43" s="55">
        <f>+GD16</f>
        <v>0.86046511627906974</v>
      </c>
      <c r="FZ43" s="53"/>
      <c r="GA43" s="9"/>
      <c r="GB43" s="9"/>
      <c r="GC43" s="9"/>
      <c r="GD43" s="56">
        <f>+FY43-$E$16</f>
        <v>0.36862853731162082</v>
      </c>
      <c r="GE43" s="39"/>
      <c r="GG43" s="51" t="s">
        <v>60</v>
      </c>
      <c r="GH43" s="55">
        <f>+GM16</f>
        <v>0.68382352941176472</v>
      </c>
      <c r="GI43" s="53"/>
      <c r="GJ43" s="9"/>
      <c r="GK43" s="9"/>
      <c r="GL43" s="9"/>
      <c r="GM43" s="56">
        <f>+GH43-$E$16</f>
        <v>0.1919869504443158</v>
      </c>
      <c r="GN43" s="39"/>
      <c r="GP43" s="51" t="s">
        <v>60</v>
      </c>
      <c r="GQ43" s="55">
        <f>+GV16</f>
        <v>0.66296296296296298</v>
      </c>
      <c r="GR43" s="53"/>
      <c r="GS43" s="9"/>
      <c r="GT43" s="9"/>
      <c r="GU43" s="9"/>
      <c r="GV43" s="56">
        <f>+GQ43-$E$16</f>
        <v>0.17112638399551405</v>
      </c>
      <c r="GW43" s="39"/>
    </row>
    <row r="44" spans="9:205" x14ac:dyDescent="0.15">
      <c r="I44" s="51" t="s">
        <v>61</v>
      </c>
      <c r="J44" s="55">
        <f>+P16</f>
        <v>0.39166894540151309</v>
      </c>
      <c r="K44" s="53"/>
      <c r="L44" s="53"/>
      <c r="M44" s="56"/>
      <c r="N44" s="9"/>
      <c r="O44" s="56">
        <f>+J44-$G$16</f>
        <v>-0.11449999597183613</v>
      </c>
      <c r="P44" s="39"/>
      <c r="R44" s="51" t="s">
        <v>61</v>
      </c>
      <c r="S44" s="55">
        <f>+Y16</f>
        <v>0.47533053853595614</v>
      </c>
      <c r="T44" s="53"/>
      <c r="U44" s="9"/>
      <c r="V44" s="9"/>
      <c r="W44" s="9"/>
      <c r="X44" s="56">
        <f>+S44-$G$16</f>
        <v>-3.0838402837393086E-2</v>
      </c>
      <c r="Y44" s="39"/>
      <c r="AA44" s="51" t="s">
        <v>61</v>
      </c>
      <c r="AB44" s="55">
        <f>+AH16</f>
        <v>0.48053392658509453</v>
      </c>
      <c r="AC44" s="53"/>
      <c r="AD44" s="9"/>
      <c r="AE44" s="9"/>
      <c r="AF44" s="9"/>
      <c r="AG44" s="56">
        <f>+AB44-$G$16</f>
        <v>-2.5635014788254695E-2</v>
      </c>
      <c r="AH44" s="39"/>
      <c r="AJ44" s="51" t="s">
        <v>61</v>
      </c>
      <c r="AK44" s="55">
        <f>+AQ16</f>
        <v>0.3037190082644628</v>
      </c>
      <c r="AL44" s="53"/>
      <c r="AM44" s="9"/>
      <c r="AN44" s="9"/>
      <c r="AO44" s="9"/>
      <c r="AP44" s="56">
        <f>+AK44-$G$16</f>
        <v>-0.20244993310888643</v>
      </c>
      <c r="AQ44" s="39"/>
      <c r="AS44" s="51" t="s">
        <v>61</v>
      </c>
      <c r="AT44" s="55">
        <f>+AZ16</f>
        <v>0.42414529914529914</v>
      </c>
      <c r="AU44" s="53"/>
      <c r="AV44" s="9"/>
      <c r="AW44" s="9"/>
      <c r="AX44" s="9"/>
      <c r="AY44" s="56">
        <f>+AT44-$G$16</f>
        <v>-8.2023642228050087E-2</v>
      </c>
      <c r="AZ44" s="39"/>
      <c r="BB44" s="51" t="s">
        <v>61</v>
      </c>
      <c r="BC44" s="55">
        <f>+BI16</f>
        <v>0.45229007633587787</v>
      </c>
      <c r="BD44" s="53"/>
      <c r="BE44" s="9"/>
      <c r="BF44" s="9"/>
      <c r="BG44" s="9"/>
      <c r="BH44" s="56">
        <f>+BC44-$G$16</f>
        <v>-5.3878865037471357E-2</v>
      </c>
      <c r="BI44" s="39"/>
      <c r="BK44" s="51" t="s">
        <v>61</v>
      </c>
      <c r="BL44" s="55">
        <f>+BR16</f>
        <v>0.26430517711171664</v>
      </c>
      <c r="BM44" s="53"/>
      <c r="BN44" s="9"/>
      <c r="BO44" s="9"/>
      <c r="BP44" s="9"/>
      <c r="BQ44" s="56">
        <f>+BL44-$G$16</f>
        <v>-0.24186376426163259</v>
      </c>
      <c r="BR44" s="39"/>
      <c r="BT44" s="51" t="s">
        <v>61</v>
      </c>
      <c r="BU44" s="55">
        <f>+CA16</f>
        <v>0.28936170212765955</v>
      </c>
      <c r="BV44" s="53"/>
      <c r="BW44" s="9"/>
      <c r="BX44" s="9"/>
      <c r="BY44" s="9"/>
      <c r="BZ44" s="56">
        <f>+BU44-$G$16</f>
        <v>-0.21680723924568968</v>
      </c>
      <c r="CA44" s="39"/>
      <c r="CC44" s="51" t="s">
        <v>61</v>
      </c>
      <c r="CD44" s="55">
        <f>+CJ16</f>
        <v>0.3125</v>
      </c>
      <c r="CE44" s="53"/>
      <c r="CF44" s="9"/>
      <c r="CG44" s="9"/>
      <c r="CH44" s="9"/>
      <c r="CI44" s="56">
        <f>+CD44-$G$16</f>
        <v>-0.19366894137334922</v>
      </c>
      <c r="CJ44" s="39"/>
      <c r="CL44" s="51" t="s">
        <v>61</v>
      </c>
      <c r="CM44" s="55">
        <f>+CS16</f>
        <v>0.26566416040100249</v>
      </c>
      <c r="CN44" s="53"/>
      <c r="CO44" s="9"/>
      <c r="CP44" s="9"/>
      <c r="CQ44" s="9"/>
      <c r="CR44" s="56">
        <f>+CM44-$G$16</f>
        <v>-0.24050478097234673</v>
      </c>
      <c r="CS44" s="39"/>
      <c r="CU44" s="51" t="s">
        <v>61</v>
      </c>
      <c r="CV44" s="55">
        <f>+DB16</f>
        <v>0.26396917148362237</v>
      </c>
      <c r="CW44" s="53"/>
      <c r="CX44" s="9"/>
      <c r="CY44" s="9"/>
      <c r="CZ44" s="9"/>
      <c r="DA44" s="56">
        <f>+CV44-$G$16</f>
        <v>-0.24219976988972686</v>
      </c>
      <c r="DB44" s="39"/>
      <c r="DD44" s="51" t="s">
        <v>61</v>
      </c>
      <c r="DE44" s="55">
        <f>+DK16</f>
        <v>0.32124352331606215</v>
      </c>
      <c r="DF44" s="53"/>
      <c r="DG44" s="9"/>
      <c r="DH44" s="9"/>
      <c r="DI44" s="9"/>
      <c r="DJ44" s="56">
        <f>+DE44-$G$16</f>
        <v>-0.18492541805728707</v>
      </c>
      <c r="DK44" s="39"/>
      <c r="DM44" s="51" t="s">
        <v>61</v>
      </c>
      <c r="DN44" s="55">
        <f>+DT16</f>
        <v>0.24009900990099009</v>
      </c>
      <c r="DO44" s="53"/>
      <c r="DP44" s="9"/>
      <c r="DQ44" s="9"/>
      <c r="DR44" s="9"/>
      <c r="DS44" s="56">
        <f>+DN44-$G$16</f>
        <v>-0.26606993147235913</v>
      </c>
      <c r="DT44" s="39"/>
      <c r="DV44" s="51" t="s">
        <v>61</v>
      </c>
      <c r="DW44" s="55">
        <f>+EC16</f>
        <v>0.22077922077922077</v>
      </c>
      <c r="DX44" s="53"/>
      <c r="DY44" s="9"/>
      <c r="DZ44" s="9"/>
      <c r="EA44" s="9"/>
      <c r="EB44" s="56">
        <f>+DW44-$G$16</f>
        <v>-0.28538972059412848</v>
      </c>
      <c r="EC44" s="39"/>
      <c r="EE44" s="51" t="s">
        <v>61</v>
      </c>
      <c r="EF44" s="55">
        <f>+EL16</f>
        <v>0.37619047619047619</v>
      </c>
      <c r="EG44" s="53"/>
      <c r="EH44" s="9"/>
      <c r="EI44" s="9"/>
      <c r="EJ44" s="9"/>
      <c r="EK44" s="56">
        <f>+EF44-$G$16</f>
        <v>-0.12997846518287304</v>
      </c>
      <c r="EL44" s="39"/>
      <c r="EN44" s="51" t="s">
        <v>61</v>
      </c>
      <c r="EO44" s="55">
        <f>+EU16</f>
        <v>0.44444444444444442</v>
      </c>
      <c r="EP44" s="53"/>
      <c r="EQ44" s="9"/>
      <c r="ER44" s="9"/>
      <c r="ES44" s="9"/>
      <c r="ET44" s="56">
        <f>+EO44-$G$16</f>
        <v>-6.1724496928904804E-2</v>
      </c>
      <c r="EU44" s="39"/>
      <c r="EW44" s="51" t="s">
        <v>61</v>
      </c>
      <c r="EX44" s="55">
        <f>+FD16</f>
        <v>0.1864406779661017</v>
      </c>
      <c r="EY44" s="53"/>
      <c r="EZ44" s="9"/>
      <c r="FA44" s="9"/>
      <c r="FB44" s="9"/>
      <c r="FC44" s="56">
        <f>+EX44-$G$16</f>
        <v>-0.31972826340724753</v>
      </c>
      <c r="FD44" s="39"/>
      <c r="FF44" s="51" t="s">
        <v>61</v>
      </c>
      <c r="FG44" s="55">
        <f>+FM16</f>
        <v>0.2857142857142857</v>
      </c>
      <c r="FH44" s="53"/>
      <c r="FI44" s="9"/>
      <c r="FJ44" s="9"/>
      <c r="FK44" s="9"/>
      <c r="FL44" s="56">
        <f>+FG44-$G$16</f>
        <v>-0.22045465565906353</v>
      </c>
      <c r="FM44" s="39"/>
      <c r="FO44" s="51" t="s">
        <v>61</v>
      </c>
      <c r="FP44" s="55">
        <f>+FV16</f>
        <v>0.31386861313868614</v>
      </c>
      <c r="FQ44" s="53"/>
      <c r="FR44" s="9"/>
      <c r="FS44" s="9"/>
      <c r="FT44" s="9"/>
      <c r="FU44" s="56">
        <f>+FP44-$G$16</f>
        <v>-0.19230032823466309</v>
      </c>
      <c r="FV44" s="39"/>
      <c r="FX44" s="51" t="s">
        <v>61</v>
      </c>
      <c r="FY44" s="55">
        <f>+GE16</f>
        <v>0.13953488372093023</v>
      </c>
      <c r="FZ44" s="53"/>
      <c r="GA44" s="9"/>
      <c r="GB44" s="9"/>
      <c r="GC44" s="9"/>
      <c r="GD44" s="56">
        <f>+FY44-$G$16</f>
        <v>-0.36663405765241897</v>
      </c>
      <c r="GE44" s="39"/>
      <c r="GG44" s="51" t="s">
        <v>61</v>
      </c>
      <c r="GH44" s="55">
        <f>+GN16</f>
        <v>0.30882352941176472</v>
      </c>
      <c r="GI44" s="53"/>
      <c r="GJ44" s="9"/>
      <c r="GK44" s="9"/>
      <c r="GL44" s="9"/>
      <c r="GM44" s="56">
        <f>+GH44-$G$16</f>
        <v>-0.1973454119615845</v>
      </c>
      <c r="GN44" s="39"/>
      <c r="GP44" s="51" t="s">
        <v>61</v>
      </c>
      <c r="GQ44" s="55">
        <f>+GW16</f>
        <v>0.32962962962962961</v>
      </c>
      <c r="GR44" s="53"/>
      <c r="GS44" s="9"/>
      <c r="GT44" s="9"/>
      <c r="GU44" s="9"/>
      <c r="GV44" s="56">
        <f>+GQ44-$G$16</f>
        <v>-0.17653931174371962</v>
      </c>
      <c r="GW44" s="39"/>
    </row>
    <row r="45" spans="9:205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</row>
    <row r="46" spans="9:205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</row>
    <row r="47" spans="9:205" x14ac:dyDescent="0.15">
      <c r="I47" s="51" t="s">
        <v>59</v>
      </c>
      <c r="J47" s="52">
        <f>+J11/100</f>
        <v>0.1201</v>
      </c>
      <c r="K47" s="53"/>
      <c r="L47" s="53"/>
      <c r="M47" s="54"/>
      <c r="N47" s="9"/>
      <c r="O47" s="54">
        <f>+J47-$C$11/100</f>
        <v>-8.4000000000000047E-3</v>
      </c>
      <c r="P47" s="39"/>
      <c r="R47" s="51" t="s">
        <v>59</v>
      </c>
      <c r="S47" s="52">
        <f>+S11/100</f>
        <v>9.9600000000000008E-2</v>
      </c>
      <c r="T47" s="53"/>
      <c r="U47" s="9"/>
      <c r="V47" s="9"/>
      <c r="W47" s="9"/>
      <c r="X47" s="54">
        <f>+S47-$C$11/100</f>
        <v>-2.8899999999999995E-2</v>
      </c>
      <c r="Y47" s="39"/>
      <c r="AA47" s="51" t="s">
        <v>59</v>
      </c>
      <c r="AB47" s="52">
        <f>+AB11/100</f>
        <v>0.1206</v>
      </c>
      <c r="AC47" s="53"/>
      <c r="AD47" s="9"/>
      <c r="AE47" s="9"/>
      <c r="AF47" s="9"/>
      <c r="AG47" s="54">
        <f>+AB47-$C$11/100</f>
        <v>-7.9000000000000042E-3</v>
      </c>
      <c r="AH47" s="39"/>
      <c r="AJ47" s="51" t="s">
        <v>59</v>
      </c>
      <c r="AK47" s="52">
        <f>+AK11/100</f>
        <v>0.115</v>
      </c>
      <c r="AL47" s="53"/>
      <c r="AM47" s="9"/>
      <c r="AN47" s="9"/>
      <c r="AO47" s="9"/>
      <c r="AP47" s="54">
        <f>+AK47-$C$11/100</f>
        <v>-1.3499999999999998E-2</v>
      </c>
      <c r="AQ47" s="39"/>
      <c r="AS47" s="51" t="s">
        <v>59</v>
      </c>
      <c r="AT47" s="52">
        <f>+AT11/100</f>
        <v>0.14760000000000001</v>
      </c>
      <c r="AU47" s="53"/>
      <c r="AV47" s="9"/>
      <c r="AW47" s="9"/>
      <c r="AX47" s="9"/>
      <c r="AY47" s="54">
        <f>+AT47-$C$11/100</f>
        <v>1.9100000000000006E-2</v>
      </c>
      <c r="AZ47" s="39"/>
      <c r="BB47" s="51" t="s">
        <v>59</v>
      </c>
      <c r="BC47" s="52">
        <f>+BC11/100</f>
        <v>9.4700000000000006E-2</v>
      </c>
      <c r="BD47" s="53"/>
      <c r="BE47" s="9"/>
      <c r="BF47" s="9"/>
      <c r="BG47" s="9"/>
      <c r="BH47" s="54">
        <f>+BC47-$C$11/100</f>
        <v>-3.3799999999999997E-2</v>
      </c>
      <c r="BI47" s="39"/>
      <c r="BK47" s="51" t="s">
        <v>59</v>
      </c>
      <c r="BL47" s="52">
        <f>+BL11/100</f>
        <v>0.1404</v>
      </c>
      <c r="BM47" s="53"/>
      <c r="BN47" s="9"/>
      <c r="BO47" s="9"/>
      <c r="BP47" s="9"/>
      <c r="BQ47" s="54">
        <f>+BL47-$C$11/100</f>
        <v>1.1899999999999994E-2</v>
      </c>
      <c r="BR47" s="39"/>
      <c r="BT47" s="51" t="s">
        <v>59</v>
      </c>
      <c r="BU47" s="52">
        <f>+BU11/100</f>
        <v>0.13439999999999999</v>
      </c>
      <c r="BV47" s="53"/>
      <c r="BW47" s="9"/>
      <c r="BX47" s="9"/>
      <c r="BY47" s="9"/>
      <c r="BZ47" s="54">
        <f>+BU47-$C$11/100</f>
        <v>5.8999999999999886E-3</v>
      </c>
      <c r="CA47" s="39"/>
      <c r="CC47" s="51" t="s">
        <v>59</v>
      </c>
      <c r="CD47" s="52">
        <f>+CD11/100</f>
        <v>0.10279999999999999</v>
      </c>
      <c r="CE47" s="53"/>
      <c r="CF47" s="9"/>
      <c r="CG47" s="9"/>
      <c r="CH47" s="9"/>
      <c r="CI47" s="54">
        <f>+CD47-$C$11/100</f>
        <v>-2.5700000000000014E-2</v>
      </c>
      <c r="CJ47" s="39"/>
      <c r="CL47" s="51" t="s">
        <v>59</v>
      </c>
      <c r="CM47" s="52">
        <f>+CM11/100</f>
        <v>0.11840000000000001</v>
      </c>
      <c r="CN47" s="53"/>
      <c r="CO47" s="9"/>
      <c r="CP47" s="9"/>
      <c r="CQ47" s="9"/>
      <c r="CR47" s="54">
        <f>+CM47-$C$11/100</f>
        <v>-1.0099999999999998E-2</v>
      </c>
      <c r="CS47" s="39"/>
      <c r="CU47" s="51" t="s">
        <v>59</v>
      </c>
      <c r="CV47" s="52">
        <f>+CV11/100</f>
        <v>0.11779999999999999</v>
      </c>
      <c r="CW47" s="53"/>
      <c r="CX47" s="9"/>
      <c r="CY47" s="9"/>
      <c r="CZ47" s="9"/>
      <c r="DA47" s="54">
        <f>+CV47-$C$11/100</f>
        <v>-1.0700000000000015E-2</v>
      </c>
      <c r="DB47" s="39"/>
      <c r="DD47" s="51" t="s">
        <v>59</v>
      </c>
      <c r="DE47" s="52">
        <f>+DE11/100</f>
        <v>0.18140000000000001</v>
      </c>
      <c r="DF47" s="53"/>
      <c r="DG47" s="9"/>
      <c r="DH47" s="9"/>
      <c r="DI47" s="9"/>
      <c r="DJ47" s="54">
        <f>+DE47-$C$11/100</f>
        <v>5.2900000000000003E-2</v>
      </c>
      <c r="DK47" s="39"/>
      <c r="DM47" s="51" t="s">
        <v>59</v>
      </c>
      <c r="DN47" s="52">
        <f>+DN11/100</f>
        <v>0.13400000000000001</v>
      </c>
      <c r="DO47" s="53"/>
      <c r="DP47" s="9"/>
      <c r="DQ47" s="9"/>
      <c r="DR47" s="9"/>
      <c r="DS47" s="54">
        <f>+DN47-$C$11/100</f>
        <v>5.5000000000000049E-3</v>
      </c>
      <c r="DT47" s="39"/>
      <c r="DV47" s="51" t="s">
        <v>59</v>
      </c>
      <c r="DW47" s="52">
        <f>+DW11/100</f>
        <v>0.13070000000000001</v>
      </c>
      <c r="DX47" s="53"/>
      <c r="DY47" s="9"/>
      <c r="DZ47" s="9"/>
      <c r="EA47" s="9"/>
      <c r="EB47" s="54">
        <f>+DW47-$C$11/100</f>
        <v>2.2000000000000075E-3</v>
      </c>
      <c r="EC47" s="39"/>
      <c r="EE47" s="51" t="s">
        <v>59</v>
      </c>
      <c r="EF47" s="52">
        <f>+EF11/100</f>
        <v>0.15340000000000001</v>
      </c>
      <c r="EG47" s="53"/>
      <c r="EH47" s="9"/>
      <c r="EI47" s="9"/>
      <c r="EJ47" s="9"/>
      <c r="EK47" s="54">
        <f>+EF47-$C$11/100</f>
        <v>2.4900000000000005E-2</v>
      </c>
      <c r="EL47" s="39"/>
      <c r="EN47" s="51" t="s">
        <v>59</v>
      </c>
      <c r="EO47" s="52">
        <f>+EO11/100</f>
        <v>0.16940000000000002</v>
      </c>
      <c r="EP47" s="53"/>
      <c r="EQ47" s="9"/>
      <c r="ER47" s="9"/>
      <c r="ES47" s="9"/>
      <c r="ET47" s="54">
        <f>+EO47-$C$11/100</f>
        <v>4.090000000000002E-2</v>
      </c>
      <c r="EU47" s="39"/>
      <c r="EW47" s="51" t="s">
        <v>59</v>
      </c>
      <c r="EX47" s="52">
        <f>+EX11/100</f>
        <v>0.2011</v>
      </c>
      <c r="EY47" s="53"/>
      <c r="EZ47" s="9"/>
      <c r="FA47" s="9"/>
      <c r="FB47" s="9"/>
      <c r="FC47" s="54">
        <f>+EX47-$C$11/100</f>
        <v>7.2599999999999998E-2</v>
      </c>
      <c r="FD47" s="39"/>
      <c r="FF47" s="51" t="s">
        <v>59</v>
      </c>
      <c r="FG47" s="52">
        <f>+FG11/100</f>
        <v>0.12390000000000001</v>
      </c>
      <c r="FH47" s="53"/>
      <c r="FI47" s="9"/>
      <c r="FJ47" s="9"/>
      <c r="FK47" s="9"/>
      <c r="FL47" s="54">
        <f>+FG47-$C$11/100</f>
        <v>-4.599999999999993E-3</v>
      </c>
      <c r="FM47" s="39"/>
      <c r="FO47" s="51" t="s">
        <v>59</v>
      </c>
      <c r="FP47" s="52">
        <f>+FP11/100</f>
        <v>0.10539999999999999</v>
      </c>
      <c r="FQ47" s="53"/>
      <c r="FR47" s="9"/>
      <c r="FS47" s="9"/>
      <c r="FT47" s="9"/>
      <c r="FU47" s="54">
        <f>+FP47-$C$11/100</f>
        <v>-2.3100000000000009E-2</v>
      </c>
      <c r="FV47" s="39"/>
      <c r="FX47" s="51" t="s">
        <v>59</v>
      </c>
      <c r="FY47" s="52">
        <f>+FY11/100</f>
        <v>0.11210000000000001</v>
      </c>
      <c r="FZ47" s="53"/>
      <c r="GA47" s="9"/>
      <c r="GB47" s="9"/>
      <c r="GC47" s="9"/>
      <c r="GD47" s="54">
        <f>+FY47-$C$11/100</f>
        <v>-1.6399999999999998E-2</v>
      </c>
      <c r="GE47" s="39"/>
      <c r="GG47" s="51" t="s">
        <v>59</v>
      </c>
      <c r="GH47" s="52">
        <f>+GH11/100</f>
        <v>0.1396</v>
      </c>
      <c r="GI47" s="53"/>
      <c r="GJ47" s="9"/>
      <c r="GK47" s="9"/>
      <c r="GL47" s="9"/>
      <c r="GM47" s="54">
        <f>+GH47-$C$11/100</f>
        <v>1.1099999999999999E-2</v>
      </c>
      <c r="GN47" s="39"/>
      <c r="GP47" s="51" t="s">
        <v>59</v>
      </c>
      <c r="GQ47" s="52">
        <f>+GQ11/100</f>
        <v>0.157</v>
      </c>
      <c r="GR47" s="53"/>
      <c r="GS47" s="9"/>
      <c r="GT47" s="9"/>
      <c r="GU47" s="9"/>
      <c r="GV47" s="54">
        <f>+GQ47-$C$11/100</f>
        <v>2.8499999999999998E-2</v>
      </c>
      <c r="GW47" s="39"/>
    </row>
    <row r="48" spans="9:205" x14ac:dyDescent="0.15">
      <c r="I48" s="51" t="s">
        <v>60</v>
      </c>
      <c r="J48" s="55">
        <f>+O11</f>
        <v>0.45657512837686981</v>
      </c>
      <c r="K48" s="53"/>
      <c r="L48" s="53"/>
      <c r="M48" s="56"/>
      <c r="N48" s="9"/>
      <c r="O48" s="56">
        <f>+J48-$E$11</f>
        <v>0.10238444335452801</v>
      </c>
      <c r="P48" s="39"/>
      <c r="R48" s="51" t="s">
        <v>60</v>
      </c>
      <c r="S48" s="55">
        <f>+X11</f>
        <v>0.29935125115848005</v>
      </c>
      <c r="T48" s="53"/>
      <c r="U48" s="9"/>
      <c r="V48" s="9"/>
      <c r="W48" s="9"/>
      <c r="X48" s="56">
        <f>+S48-$E$11</f>
        <v>-5.4839433863861753E-2</v>
      </c>
      <c r="Y48" s="39"/>
      <c r="AA48" s="51" t="s">
        <v>60</v>
      </c>
      <c r="AB48" s="55">
        <f>+AG11</f>
        <v>0.35294117647058826</v>
      </c>
      <c r="AC48" s="53"/>
      <c r="AD48" s="9"/>
      <c r="AE48" s="9"/>
      <c r="AF48" s="9"/>
      <c r="AG48" s="56">
        <f>+AB48-$E$11</f>
        <v>-1.249508551753542E-3</v>
      </c>
      <c r="AH48" s="39"/>
      <c r="AJ48" s="51" t="s">
        <v>60</v>
      </c>
      <c r="AK48" s="55">
        <f>+AP11</f>
        <v>0.59788359788359791</v>
      </c>
      <c r="AL48" s="53"/>
      <c r="AM48" s="9"/>
      <c r="AN48" s="9"/>
      <c r="AO48" s="9"/>
      <c r="AP48" s="56">
        <f>+AK48-$E$11</f>
        <v>0.24369291286125611</v>
      </c>
      <c r="AQ48" s="39"/>
      <c r="AS48" s="51" t="s">
        <v>60</v>
      </c>
      <c r="AT48" s="55">
        <f>+AY11</f>
        <v>0.50395256916996045</v>
      </c>
      <c r="AU48" s="53"/>
      <c r="AV48" s="9"/>
      <c r="AW48" s="9"/>
      <c r="AX48" s="9"/>
      <c r="AY48" s="56">
        <f>+AT48-$E$11</f>
        <v>0.14976188414761865</v>
      </c>
      <c r="AZ48" s="39"/>
      <c r="BB48" s="51" t="s">
        <v>60</v>
      </c>
      <c r="BC48" s="55">
        <f>+BH11</f>
        <v>0.40437158469945356</v>
      </c>
      <c r="BD48" s="53"/>
      <c r="BE48" s="9"/>
      <c r="BF48" s="9"/>
      <c r="BG48" s="9"/>
      <c r="BH48" s="56">
        <f>+BC48-$E$11</f>
        <v>5.0180899677111757E-2</v>
      </c>
      <c r="BI48" s="39"/>
      <c r="BK48" s="51" t="s">
        <v>60</v>
      </c>
      <c r="BL48" s="55">
        <f>+BQ11</f>
        <v>0.72727272727272729</v>
      </c>
      <c r="BM48" s="53"/>
      <c r="BN48" s="9"/>
      <c r="BO48" s="9"/>
      <c r="BP48" s="9"/>
      <c r="BQ48" s="56">
        <f>+BL48-$E$11</f>
        <v>0.37308204225038549</v>
      </c>
      <c r="BR48" s="39"/>
      <c r="BT48" s="51" t="s">
        <v>60</v>
      </c>
      <c r="BU48" s="55">
        <f>+BZ11</f>
        <v>0.40243902439024393</v>
      </c>
      <c r="BV48" s="53"/>
      <c r="BW48" s="9"/>
      <c r="BX48" s="9"/>
      <c r="BY48" s="9"/>
      <c r="BZ48" s="56">
        <f>+BU48-$E$11</f>
        <v>4.8248339367902127E-2</v>
      </c>
      <c r="CA48" s="39"/>
      <c r="CC48" s="51" t="s">
        <v>60</v>
      </c>
      <c r="CD48" s="55">
        <f>+CI11</f>
        <v>0.5864661654135338</v>
      </c>
      <c r="CE48" s="53"/>
      <c r="CF48" s="9"/>
      <c r="CG48" s="9"/>
      <c r="CH48" s="9"/>
      <c r="CI48" s="56">
        <f>+CD48-$E$11</f>
        <v>0.232275480391192</v>
      </c>
      <c r="CJ48" s="39"/>
      <c r="CL48" s="51" t="s">
        <v>60</v>
      </c>
      <c r="CM48" s="55">
        <f>+CR11</f>
        <v>0.47413793103448276</v>
      </c>
      <c r="CN48" s="53"/>
      <c r="CO48" s="9"/>
      <c r="CP48" s="9"/>
      <c r="CQ48" s="9"/>
      <c r="CR48" s="56">
        <f>+CM48-$E$11</f>
        <v>0.11994724601214096</v>
      </c>
      <c r="CS48" s="39"/>
      <c r="CU48" s="51" t="s">
        <v>60</v>
      </c>
      <c r="CV48" s="55">
        <f>+DA11</f>
        <v>0.67027027027027031</v>
      </c>
      <c r="CW48" s="53"/>
      <c r="CX48" s="9"/>
      <c r="CY48" s="9"/>
      <c r="CZ48" s="9"/>
      <c r="DA48" s="56">
        <f>+CV48-$E$11</f>
        <v>0.31607958524792851</v>
      </c>
      <c r="DB48" s="39"/>
      <c r="DD48" s="51" t="s">
        <v>60</v>
      </c>
      <c r="DE48" s="55">
        <f>+DJ11</f>
        <v>0.4049586776859504</v>
      </c>
      <c r="DF48" s="53"/>
      <c r="DG48" s="9"/>
      <c r="DH48" s="9"/>
      <c r="DI48" s="9"/>
      <c r="DJ48" s="56">
        <f>+DE48-$E$11</f>
        <v>5.0767992663608597E-2</v>
      </c>
      <c r="DK48" s="39"/>
      <c r="DM48" s="51" t="s">
        <v>60</v>
      </c>
      <c r="DN48" s="55">
        <f>+DS11</f>
        <v>0.63428571428571423</v>
      </c>
      <c r="DO48" s="53"/>
      <c r="DP48" s="9"/>
      <c r="DQ48" s="9"/>
      <c r="DR48" s="9"/>
      <c r="DS48" s="56">
        <f>+DN48-$E$11</f>
        <v>0.28009502926337243</v>
      </c>
      <c r="DT48" s="39"/>
      <c r="DV48" s="51" t="s">
        <v>60</v>
      </c>
      <c r="DW48" s="55">
        <f>+EB11</f>
        <v>0.67567567567567566</v>
      </c>
      <c r="DX48" s="53"/>
      <c r="DY48" s="9"/>
      <c r="DZ48" s="9"/>
      <c r="EA48" s="9"/>
      <c r="EB48" s="56">
        <f>+DW48-$E$11</f>
        <v>0.32148499065333386</v>
      </c>
      <c r="EC48" s="39"/>
      <c r="EE48" s="51" t="s">
        <v>60</v>
      </c>
      <c r="EF48" s="55">
        <f>+EK11</f>
        <v>0.46296296296296297</v>
      </c>
      <c r="EG48" s="53"/>
      <c r="EH48" s="9"/>
      <c r="EI48" s="9"/>
      <c r="EJ48" s="9"/>
      <c r="EK48" s="56">
        <f>+EF48-$E$11</f>
        <v>0.10877227794062116</v>
      </c>
      <c r="EL48" s="39"/>
      <c r="EN48" s="51" t="s">
        <v>60</v>
      </c>
      <c r="EO48" s="55">
        <f>+ET11</f>
        <v>0.4065040650406504</v>
      </c>
      <c r="EP48" s="53"/>
      <c r="EQ48" s="9"/>
      <c r="ER48" s="9"/>
      <c r="ES48" s="9"/>
      <c r="ET48" s="56">
        <f>+EO48-$E$11</f>
        <v>5.2313380018308597E-2</v>
      </c>
      <c r="EU48" s="39"/>
      <c r="EW48" s="51" t="s">
        <v>60</v>
      </c>
      <c r="EX48" s="55">
        <f>+FC11</f>
        <v>0.51351351351351349</v>
      </c>
      <c r="EY48" s="53"/>
      <c r="EZ48" s="9"/>
      <c r="FA48" s="9"/>
      <c r="FB48" s="9"/>
      <c r="FC48" s="56">
        <f>+EX48-$E$11</f>
        <v>0.15932282849117169</v>
      </c>
      <c r="FD48" s="39"/>
      <c r="FF48" s="51" t="s">
        <v>60</v>
      </c>
      <c r="FG48" s="55">
        <f>+FL11</f>
        <v>0.56818181818181823</v>
      </c>
      <c r="FH48" s="53"/>
      <c r="FI48" s="9"/>
      <c r="FJ48" s="9"/>
      <c r="FK48" s="9"/>
      <c r="FL48" s="56">
        <f>+FG48-$E$11</f>
        <v>0.21399113315947643</v>
      </c>
      <c r="FM48" s="39"/>
      <c r="FO48" s="51" t="s">
        <v>60</v>
      </c>
      <c r="FP48" s="55">
        <f>+FU11</f>
        <v>0.67567567567567566</v>
      </c>
      <c r="FQ48" s="53"/>
      <c r="FR48" s="9"/>
      <c r="FS48" s="9"/>
      <c r="FT48" s="9"/>
      <c r="FU48" s="56">
        <f>+FP48-$E$11</f>
        <v>0.32148499065333386</v>
      </c>
      <c r="FV48" s="39"/>
      <c r="FX48" s="51" t="s">
        <v>60</v>
      </c>
      <c r="FY48" s="55">
        <f>+GD11</f>
        <v>0.76923076923076927</v>
      </c>
      <c r="FZ48" s="53"/>
      <c r="GA48" s="9"/>
      <c r="GB48" s="9"/>
      <c r="GC48" s="9"/>
      <c r="GD48" s="56">
        <f>+FY48-$E$11</f>
        <v>0.41504008420842747</v>
      </c>
      <c r="GE48" s="39"/>
      <c r="GG48" s="51" t="s">
        <v>60</v>
      </c>
      <c r="GH48" s="55">
        <f>+GM11</f>
        <v>0.38709677419354838</v>
      </c>
      <c r="GI48" s="53"/>
      <c r="GJ48" s="9"/>
      <c r="GK48" s="9"/>
      <c r="GL48" s="9"/>
      <c r="GM48" s="56">
        <f>+GH48-$E$11</f>
        <v>3.2906089171206576E-2</v>
      </c>
      <c r="GN48" s="39"/>
      <c r="GP48" s="51" t="s">
        <v>60</v>
      </c>
      <c r="GQ48" s="55">
        <f>+GV11</f>
        <v>0.60799999999999998</v>
      </c>
      <c r="GR48" s="53"/>
      <c r="GS48" s="9"/>
      <c r="GT48" s="9"/>
      <c r="GU48" s="9"/>
      <c r="GV48" s="56">
        <f>+GQ48-$E$11</f>
        <v>0.25380931497765818</v>
      </c>
      <c r="GW48" s="39"/>
    </row>
    <row r="49" spans="9:205" x14ac:dyDescent="0.15">
      <c r="I49" s="51" t="s">
        <v>61</v>
      </c>
      <c r="J49" s="55">
        <f>+P11</f>
        <v>0.54342487162313013</v>
      </c>
      <c r="K49" s="53"/>
      <c r="L49" s="53"/>
      <c r="M49" s="56"/>
      <c r="N49" s="9"/>
      <c r="O49" s="56">
        <f>+J49-$G$11</f>
        <v>-0.10224378684024771</v>
      </c>
      <c r="P49" s="39"/>
      <c r="R49" s="51" t="s">
        <v>61</v>
      </c>
      <c r="S49" s="55">
        <f>+Y11</f>
        <v>0.70064874884151995</v>
      </c>
      <c r="T49" s="53"/>
      <c r="U49" s="9"/>
      <c r="V49" s="9"/>
      <c r="W49" s="9"/>
      <c r="X49" s="56">
        <f>+S49-$G$11</f>
        <v>5.498009037814211E-2</v>
      </c>
      <c r="Y49" s="39"/>
      <c r="AA49" s="51" t="s">
        <v>61</v>
      </c>
      <c r="AB49" s="55">
        <f>+AH11</f>
        <v>0.6470588235294118</v>
      </c>
      <c r="AC49" s="53"/>
      <c r="AD49" s="9"/>
      <c r="AE49" s="9"/>
      <c r="AF49" s="9"/>
      <c r="AG49" s="56">
        <f>+AB49-$G$11</f>
        <v>1.3901650660339548E-3</v>
      </c>
      <c r="AH49" s="39"/>
      <c r="AJ49" s="51" t="s">
        <v>61</v>
      </c>
      <c r="AK49" s="55">
        <f>+AQ11</f>
        <v>0.40211640211640209</v>
      </c>
      <c r="AL49" s="53"/>
      <c r="AM49" s="9"/>
      <c r="AN49" s="9"/>
      <c r="AO49" s="9"/>
      <c r="AP49" s="56">
        <f>+AK49-$G$11</f>
        <v>-0.24355225634697575</v>
      </c>
      <c r="AQ49" s="39"/>
      <c r="AS49" s="51" t="s">
        <v>61</v>
      </c>
      <c r="AT49" s="55">
        <f>+AZ11</f>
        <v>0.49604743083003955</v>
      </c>
      <c r="AU49" s="53"/>
      <c r="AV49" s="9"/>
      <c r="AW49" s="9"/>
      <c r="AX49" s="9"/>
      <c r="AY49" s="56">
        <f>+AT49-$G$11</f>
        <v>-0.14962122763333829</v>
      </c>
      <c r="AZ49" s="39"/>
      <c r="BB49" s="51" t="s">
        <v>61</v>
      </c>
      <c r="BC49" s="55">
        <f>+BI11</f>
        <v>0.59562841530054644</v>
      </c>
      <c r="BD49" s="53"/>
      <c r="BE49" s="9"/>
      <c r="BF49" s="9"/>
      <c r="BG49" s="9"/>
      <c r="BH49" s="56">
        <f>+BC49-$G$11</f>
        <v>-5.0040243162831399E-2</v>
      </c>
      <c r="BI49" s="39"/>
      <c r="BK49" s="51" t="s">
        <v>61</v>
      </c>
      <c r="BL49" s="55">
        <f>+BR11</f>
        <v>0.27272727272727271</v>
      </c>
      <c r="BM49" s="53"/>
      <c r="BN49" s="9"/>
      <c r="BO49" s="9"/>
      <c r="BP49" s="9"/>
      <c r="BQ49" s="56">
        <f>+BL49-$G$11</f>
        <v>-0.37294138573610514</v>
      </c>
      <c r="BR49" s="39"/>
      <c r="BT49" s="51" t="s">
        <v>61</v>
      </c>
      <c r="BU49" s="55">
        <f>+CA11</f>
        <v>0.59756097560975607</v>
      </c>
      <c r="BV49" s="53"/>
      <c r="BW49" s="9"/>
      <c r="BX49" s="9"/>
      <c r="BY49" s="9"/>
      <c r="BZ49" s="56">
        <f>+BU49-$G$11</f>
        <v>-4.8107682853621769E-2</v>
      </c>
      <c r="CA49" s="39"/>
      <c r="CC49" s="51" t="s">
        <v>61</v>
      </c>
      <c r="CD49" s="55">
        <f>+CJ11</f>
        <v>0.41353383458646614</v>
      </c>
      <c r="CE49" s="53"/>
      <c r="CF49" s="9"/>
      <c r="CG49" s="9"/>
      <c r="CH49" s="9"/>
      <c r="CI49" s="56">
        <f>+CD49-$G$11</f>
        <v>-0.2321348238769117</v>
      </c>
      <c r="CJ49" s="39"/>
      <c r="CL49" s="51" t="s">
        <v>61</v>
      </c>
      <c r="CM49" s="55">
        <f>+CS11</f>
        <v>0.52586206896551724</v>
      </c>
      <c r="CN49" s="53"/>
      <c r="CO49" s="9"/>
      <c r="CP49" s="9"/>
      <c r="CQ49" s="9"/>
      <c r="CR49" s="56">
        <f>+CM49-$G$11</f>
        <v>-0.1198065894978606</v>
      </c>
      <c r="CS49" s="39"/>
      <c r="CU49" s="51" t="s">
        <v>61</v>
      </c>
      <c r="CV49" s="55">
        <f>+DB11</f>
        <v>0.32972972972972975</v>
      </c>
      <c r="CW49" s="53"/>
      <c r="CX49" s="9"/>
      <c r="CY49" s="9"/>
      <c r="CZ49" s="9"/>
      <c r="DA49" s="56">
        <f>+CV49-$G$11</f>
        <v>-0.31593892873364809</v>
      </c>
      <c r="DB49" s="39"/>
      <c r="DD49" s="51" t="s">
        <v>61</v>
      </c>
      <c r="DE49" s="55">
        <f>+DK11</f>
        <v>0.5950413223140496</v>
      </c>
      <c r="DF49" s="53"/>
      <c r="DG49" s="9"/>
      <c r="DH49" s="9"/>
      <c r="DI49" s="9"/>
      <c r="DJ49" s="56">
        <f>+DE49-$G$11</f>
        <v>-5.0627336149328239E-2</v>
      </c>
      <c r="DK49" s="39"/>
      <c r="DM49" s="51" t="s">
        <v>61</v>
      </c>
      <c r="DN49" s="55">
        <f>+DT11</f>
        <v>0.36571428571428571</v>
      </c>
      <c r="DO49" s="53"/>
      <c r="DP49" s="9"/>
      <c r="DQ49" s="9"/>
      <c r="DR49" s="9"/>
      <c r="DS49" s="56">
        <f>+DN49-$G$11</f>
        <v>-0.27995437274909213</v>
      </c>
      <c r="DT49" s="39"/>
      <c r="DV49" s="51" t="s">
        <v>61</v>
      </c>
      <c r="DW49" s="55">
        <f>+EC11</f>
        <v>0.32432432432432434</v>
      </c>
      <c r="DX49" s="53"/>
      <c r="DY49" s="9"/>
      <c r="DZ49" s="9"/>
      <c r="EA49" s="9"/>
      <c r="EB49" s="56">
        <f>+DW49-$G$11</f>
        <v>-0.3213443341390535</v>
      </c>
      <c r="EC49" s="39"/>
      <c r="EE49" s="51" t="s">
        <v>61</v>
      </c>
      <c r="EF49" s="55">
        <f>+EL11</f>
        <v>0.53703703703703709</v>
      </c>
      <c r="EG49" s="53"/>
      <c r="EH49" s="9"/>
      <c r="EI49" s="9"/>
      <c r="EJ49" s="9"/>
      <c r="EK49" s="56">
        <f>+EF49-$G$11</f>
        <v>-0.10863162142634075</v>
      </c>
      <c r="EL49" s="39"/>
      <c r="EN49" s="51" t="s">
        <v>61</v>
      </c>
      <c r="EO49" s="55">
        <f>+EU11</f>
        <v>0.5934959349593496</v>
      </c>
      <c r="EP49" s="53"/>
      <c r="EQ49" s="9"/>
      <c r="ER49" s="9"/>
      <c r="ES49" s="9"/>
      <c r="ET49" s="56">
        <f>+EO49-$G$11</f>
        <v>-5.217272350402824E-2</v>
      </c>
      <c r="EU49" s="39"/>
      <c r="EW49" s="51" t="s">
        <v>61</v>
      </c>
      <c r="EX49" s="55">
        <f>+FD11</f>
        <v>0.48648648648648651</v>
      </c>
      <c r="EY49" s="53"/>
      <c r="EZ49" s="9"/>
      <c r="FA49" s="9"/>
      <c r="FB49" s="9"/>
      <c r="FC49" s="56">
        <f>+EX49-$G$11</f>
        <v>-0.15918217197689133</v>
      </c>
      <c r="FD49" s="39"/>
      <c r="FF49" s="51" t="s">
        <v>61</v>
      </c>
      <c r="FG49" s="55">
        <f>+FM11</f>
        <v>0.43181818181818182</v>
      </c>
      <c r="FH49" s="53"/>
      <c r="FI49" s="9"/>
      <c r="FJ49" s="9"/>
      <c r="FK49" s="9"/>
      <c r="FL49" s="56">
        <f>+FG49-$G$11</f>
        <v>-0.21385047664519602</v>
      </c>
      <c r="FM49" s="39"/>
      <c r="FO49" s="51" t="s">
        <v>61</v>
      </c>
      <c r="FP49" s="55">
        <f>+FV11</f>
        <v>0.32432432432432434</v>
      </c>
      <c r="FQ49" s="53"/>
      <c r="FR49" s="9"/>
      <c r="FS49" s="9"/>
      <c r="FT49" s="9"/>
      <c r="FU49" s="56">
        <f>+FP49-$G$11</f>
        <v>-0.3213443341390535</v>
      </c>
      <c r="FV49" s="39"/>
      <c r="FX49" s="51" t="s">
        <v>61</v>
      </c>
      <c r="FY49" s="55">
        <f>+GE11</f>
        <v>0.23076923076923078</v>
      </c>
      <c r="FZ49" s="53"/>
      <c r="GA49" s="9"/>
      <c r="GB49" s="9"/>
      <c r="GC49" s="9"/>
      <c r="GD49" s="56">
        <f>+FY49-$G$11</f>
        <v>-0.41489942769414706</v>
      </c>
      <c r="GE49" s="39"/>
      <c r="GG49" s="51" t="s">
        <v>61</v>
      </c>
      <c r="GH49" s="55">
        <f>+GN11</f>
        <v>0.61290322580645162</v>
      </c>
      <c r="GI49" s="53"/>
      <c r="GJ49" s="9"/>
      <c r="GK49" s="9"/>
      <c r="GL49" s="9"/>
      <c r="GM49" s="56">
        <f>+GH49-$G$11</f>
        <v>-3.2765432656926219E-2</v>
      </c>
      <c r="GN49" s="39"/>
      <c r="GP49" s="51" t="s">
        <v>61</v>
      </c>
      <c r="GQ49" s="55">
        <f>+GW11</f>
        <v>0.39200000000000002</v>
      </c>
      <c r="GR49" s="53"/>
      <c r="GS49" s="9"/>
      <c r="GT49" s="9"/>
      <c r="GU49" s="9"/>
      <c r="GV49" s="56">
        <f>+GQ49-$G$11</f>
        <v>-0.25366865846337783</v>
      </c>
      <c r="GW49" s="39"/>
    </row>
    <row r="50" spans="9:205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</row>
    <row r="51" spans="9:205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</row>
    <row r="52" spans="9:205" x14ac:dyDescent="0.15">
      <c r="I52" s="51" t="s">
        <v>59</v>
      </c>
      <c r="J52" s="52">
        <f>+J20/100</f>
        <v>0.1321</v>
      </c>
      <c r="K52" s="53"/>
      <c r="L52" s="53"/>
      <c r="M52" s="54"/>
      <c r="N52" s="9"/>
      <c r="O52" s="54">
        <f>+J52-$C$20/100</f>
        <v>2.7999999999999969E-3</v>
      </c>
      <c r="P52" s="39"/>
      <c r="R52" s="51" t="s">
        <v>59</v>
      </c>
      <c r="S52" s="52">
        <f>+S20/100</f>
        <v>0.13449999999999998</v>
      </c>
      <c r="T52" s="53"/>
      <c r="U52" s="9"/>
      <c r="V52" s="9"/>
      <c r="W52" s="9"/>
      <c r="X52" s="54">
        <f>+S52-$C$20/100</f>
        <v>5.1999999999999824E-3</v>
      </c>
      <c r="Y52" s="39"/>
      <c r="AA52" s="51" t="s">
        <v>59</v>
      </c>
      <c r="AB52" s="52">
        <f>+AB20/100</f>
        <v>0.13739999999999999</v>
      </c>
      <c r="AC52" s="53"/>
      <c r="AD52" s="9"/>
      <c r="AE52" s="9"/>
      <c r="AF52" s="9"/>
      <c r="AG52" s="54">
        <f>+AB52-$C$20/100</f>
        <v>8.0999999999999961E-3</v>
      </c>
      <c r="AH52" s="39"/>
      <c r="AJ52" s="51" t="s">
        <v>59</v>
      </c>
      <c r="AK52" s="52">
        <f>+AK20/100</f>
        <v>0.16010000000000002</v>
      </c>
      <c r="AL52" s="53"/>
      <c r="AM52" s="9"/>
      <c r="AN52" s="9"/>
      <c r="AO52" s="9"/>
      <c r="AP52" s="54">
        <f>+AK52-$C$20/100</f>
        <v>3.0800000000000022E-2</v>
      </c>
      <c r="AQ52" s="39"/>
      <c r="AS52" s="51" t="s">
        <v>59</v>
      </c>
      <c r="AT52" s="52">
        <f>+AT20/100</f>
        <v>0.12920000000000001</v>
      </c>
      <c r="AU52" s="53"/>
      <c r="AV52" s="9"/>
      <c r="AW52" s="9"/>
      <c r="AX52" s="9"/>
      <c r="AY52" s="54">
        <f>+AT52-$C$20/100</f>
        <v>-9.9999999999988987E-5</v>
      </c>
      <c r="AZ52" s="39"/>
      <c r="BB52" s="51" t="s">
        <v>59</v>
      </c>
      <c r="BC52" s="52">
        <f>+BC20/100</f>
        <v>0.16820000000000002</v>
      </c>
      <c r="BD52" s="53"/>
      <c r="BE52" s="9"/>
      <c r="BF52" s="9"/>
      <c r="BG52" s="9"/>
      <c r="BH52" s="54">
        <f>+BC52-$C$20/100</f>
        <v>3.8900000000000018E-2</v>
      </c>
      <c r="BI52" s="39"/>
      <c r="BK52" s="51" t="s">
        <v>59</v>
      </c>
      <c r="BL52" s="52">
        <f>+BL20/100</f>
        <v>0.12939999999999999</v>
      </c>
      <c r="BM52" s="53"/>
      <c r="BN52" s="9"/>
      <c r="BO52" s="9"/>
      <c r="BP52" s="9"/>
      <c r="BQ52" s="54">
        <f>+BL52-$C$20/100</f>
        <v>9.9999999999988987E-5</v>
      </c>
      <c r="BR52" s="39"/>
      <c r="BT52" s="51" t="s">
        <v>59</v>
      </c>
      <c r="BU52" s="52">
        <f>+BU20/100</f>
        <v>0.1426</v>
      </c>
      <c r="BV52" s="53"/>
      <c r="BW52" s="9"/>
      <c r="BX52" s="9"/>
      <c r="BY52" s="9"/>
      <c r="BZ52" s="54">
        <f>+BU52-$C$20/100</f>
        <v>1.3300000000000006E-2</v>
      </c>
      <c r="CA52" s="39"/>
      <c r="CC52" s="51" t="s">
        <v>59</v>
      </c>
      <c r="CD52" s="52">
        <f>+CD20/100</f>
        <v>0.14910000000000001</v>
      </c>
      <c r="CE52" s="53"/>
      <c r="CF52" s="9"/>
      <c r="CG52" s="9"/>
      <c r="CH52" s="9"/>
      <c r="CI52" s="54">
        <f>+CD52-$C$20/100</f>
        <v>1.9800000000000012E-2</v>
      </c>
      <c r="CJ52" s="39"/>
      <c r="CL52" s="51" t="s">
        <v>59</v>
      </c>
      <c r="CM52" s="52">
        <f>+CM20/100</f>
        <v>0.13059999999999999</v>
      </c>
      <c r="CN52" s="53"/>
      <c r="CO52" s="9"/>
      <c r="CP52" s="9"/>
      <c r="CQ52" s="9"/>
      <c r="CR52" s="54">
        <f>+CM52-$C$20/100</f>
        <v>1.2999999999999956E-3</v>
      </c>
      <c r="CS52" s="39"/>
      <c r="CU52" s="51" t="s">
        <v>59</v>
      </c>
      <c r="CV52" s="52">
        <f>+CV20/100</f>
        <v>0.16739999999999999</v>
      </c>
      <c r="CW52" s="53"/>
      <c r="CX52" s="9"/>
      <c r="CY52" s="9"/>
      <c r="CZ52" s="9"/>
      <c r="DA52" s="54">
        <f>+CV52-$C$20/100</f>
        <v>3.8099999999999995E-2</v>
      </c>
      <c r="DB52" s="39"/>
      <c r="DD52" s="51" t="s">
        <v>59</v>
      </c>
      <c r="DE52" s="52">
        <f>+DE20/100</f>
        <v>0.1409</v>
      </c>
      <c r="DF52" s="53"/>
      <c r="DG52" s="9"/>
      <c r="DH52" s="9"/>
      <c r="DI52" s="9"/>
      <c r="DJ52" s="54">
        <f>+DE52-$C$20/100</f>
        <v>1.1599999999999999E-2</v>
      </c>
      <c r="DK52" s="39"/>
      <c r="DM52" s="51" t="s">
        <v>59</v>
      </c>
      <c r="DN52" s="52">
        <f>+DN20/100</f>
        <v>0.1041</v>
      </c>
      <c r="DO52" s="53"/>
      <c r="DP52" s="9"/>
      <c r="DQ52" s="9"/>
      <c r="DR52" s="9"/>
      <c r="DS52" s="54">
        <f>+DN52-$C$20/100</f>
        <v>-2.52E-2</v>
      </c>
      <c r="DT52" s="39"/>
      <c r="DV52" s="51" t="s">
        <v>59</v>
      </c>
      <c r="DW52" s="52">
        <f>+DW20/100</f>
        <v>7.4700000000000003E-2</v>
      </c>
      <c r="DX52" s="53"/>
      <c r="DY52" s="9"/>
      <c r="DZ52" s="9"/>
      <c r="EA52" s="9"/>
      <c r="EB52" s="54">
        <f>+DW52-$C$20/100</f>
        <v>-5.4599999999999996E-2</v>
      </c>
      <c r="EC52" s="39"/>
      <c r="EE52" s="51" t="s">
        <v>59</v>
      </c>
      <c r="EF52" s="52">
        <f>+EF20/100</f>
        <v>6.8199999999999997E-2</v>
      </c>
      <c r="EG52" s="53"/>
      <c r="EH52" s="9"/>
      <c r="EI52" s="9"/>
      <c r="EJ52" s="9"/>
      <c r="EK52" s="54">
        <f>+EF52-$C$20/100</f>
        <v>-6.1100000000000002E-2</v>
      </c>
      <c r="EL52" s="39"/>
      <c r="EN52" s="51" t="s">
        <v>59</v>
      </c>
      <c r="EO52" s="52">
        <f>+EO20/100</f>
        <v>8.2599999999999993E-2</v>
      </c>
      <c r="EP52" s="53"/>
      <c r="EQ52" s="9"/>
      <c r="ER52" s="9"/>
      <c r="ES52" s="9"/>
      <c r="ET52" s="54">
        <f>+EO52-$C$20/100</f>
        <v>-4.6700000000000005E-2</v>
      </c>
      <c r="EU52" s="39"/>
      <c r="EW52" s="51" t="s">
        <v>59</v>
      </c>
      <c r="EX52" s="52">
        <f>+EX20/100</f>
        <v>7.6100000000000001E-2</v>
      </c>
      <c r="EY52" s="53"/>
      <c r="EZ52" s="9"/>
      <c r="FA52" s="9"/>
      <c r="FB52" s="9"/>
      <c r="FC52" s="54">
        <f>+EX52-$C$20/100</f>
        <v>-5.3199999999999997E-2</v>
      </c>
      <c r="FD52" s="39"/>
      <c r="FF52" s="51" t="s">
        <v>59</v>
      </c>
      <c r="FG52" s="52">
        <f>+FG20/100</f>
        <v>0.16059999999999999</v>
      </c>
      <c r="FH52" s="53"/>
      <c r="FI52" s="9"/>
      <c r="FJ52" s="9"/>
      <c r="FK52" s="9"/>
      <c r="FL52" s="54">
        <f>+FG52-$C$20/100</f>
        <v>3.1299999999999994E-2</v>
      </c>
      <c r="FM52" s="39"/>
      <c r="FO52" s="51" t="s">
        <v>59</v>
      </c>
      <c r="FP52" s="52">
        <f>+FP20/100</f>
        <v>5.7000000000000002E-2</v>
      </c>
      <c r="FQ52" s="53"/>
      <c r="FR52" s="9"/>
      <c r="FS52" s="9"/>
      <c r="FT52" s="9"/>
      <c r="FU52" s="54">
        <f>+FP52-$C$20/100</f>
        <v>-7.2300000000000003E-2</v>
      </c>
      <c r="FV52" s="39"/>
      <c r="FX52" s="51" t="s">
        <v>59</v>
      </c>
      <c r="FY52" s="52">
        <f>+FY20/100</f>
        <v>0.18969999999999998</v>
      </c>
      <c r="FZ52" s="53"/>
      <c r="GA52" s="9"/>
      <c r="GB52" s="9"/>
      <c r="GC52" s="9"/>
      <c r="GD52" s="54">
        <f>+FY52-$C$20/100</f>
        <v>6.0399999999999981E-2</v>
      </c>
      <c r="GE52" s="39"/>
      <c r="GG52" s="51" t="s">
        <v>59</v>
      </c>
      <c r="GH52" s="52">
        <f>+GH20/100</f>
        <v>0.1419</v>
      </c>
      <c r="GI52" s="53"/>
      <c r="GJ52" s="9"/>
      <c r="GK52" s="9"/>
      <c r="GL52" s="9"/>
      <c r="GM52" s="54">
        <f>+GH52-$C$20/100</f>
        <v>1.26E-2</v>
      </c>
      <c r="GN52" s="39"/>
      <c r="GP52" s="51" t="s">
        <v>59</v>
      </c>
      <c r="GQ52" s="52">
        <f>+GQ20/100</f>
        <v>0.14199999999999999</v>
      </c>
      <c r="GR52" s="53"/>
      <c r="GS52" s="9"/>
      <c r="GT52" s="9"/>
      <c r="GU52" s="9"/>
      <c r="GV52" s="54">
        <f>+GQ52-$C$20/100</f>
        <v>1.2699999999999989E-2</v>
      </c>
      <c r="GW52" s="39"/>
    </row>
    <row r="53" spans="9:205" x14ac:dyDescent="0.15">
      <c r="I53" s="51" t="s">
        <v>60</v>
      </c>
      <c r="J53" s="55">
        <f>+O20</f>
        <v>0.89123376623376627</v>
      </c>
      <c r="K53" s="53"/>
      <c r="L53" s="53"/>
      <c r="M53" s="56"/>
      <c r="N53" s="9"/>
      <c r="O53" s="56">
        <f>+J53-$E$20</f>
        <v>5.4994389427885593E-2</v>
      </c>
      <c r="P53" s="39"/>
      <c r="R53" s="51" t="s">
        <v>60</v>
      </c>
      <c r="S53" s="55">
        <f>+X20</f>
        <v>0.86899862825788754</v>
      </c>
      <c r="T53" s="53"/>
      <c r="U53" s="9"/>
      <c r="V53" s="9"/>
      <c r="W53" s="9"/>
      <c r="X53" s="56">
        <f>+S53-$E$20</f>
        <v>3.2759251452006866E-2</v>
      </c>
      <c r="Y53" s="39"/>
      <c r="AA53" s="51" t="s">
        <v>60</v>
      </c>
      <c r="AB53" s="55">
        <f>+AG20</f>
        <v>0.8720657276995305</v>
      </c>
      <c r="AC53" s="53"/>
      <c r="AD53" s="9"/>
      <c r="AE53" s="9"/>
      <c r="AF53" s="9"/>
      <c r="AG53" s="56">
        <f>+AB53-$E$20</f>
        <v>3.5826350893649828E-2</v>
      </c>
      <c r="AH53" s="39"/>
      <c r="AJ53" s="51" t="s">
        <v>60</v>
      </c>
      <c r="AK53" s="55">
        <f>+AP20</f>
        <v>0.9125475285171103</v>
      </c>
      <c r="AL53" s="53"/>
      <c r="AM53" s="9"/>
      <c r="AN53" s="9"/>
      <c r="AO53" s="9"/>
      <c r="AP53" s="56">
        <f>+AK53-$E$20</f>
        <v>7.6308151711229621E-2</v>
      </c>
      <c r="AQ53" s="39"/>
      <c r="AS53" s="51" t="s">
        <v>60</v>
      </c>
      <c r="AT53" s="55">
        <f>+AY20</f>
        <v>0.90970654627539504</v>
      </c>
      <c r="AU53" s="53"/>
      <c r="AV53" s="9"/>
      <c r="AW53" s="9"/>
      <c r="AX53" s="9"/>
      <c r="AY53" s="56">
        <f>+AT53-$E$20</f>
        <v>7.3467169469514371E-2</v>
      </c>
      <c r="AZ53" s="39"/>
      <c r="BB53" s="51" t="s">
        <v>60</v>
      </c>
      <c r="BC53" s="55">
        <f>+BH20</f>
        <v>0.91384615384615386</v>
      </c>
      <c r="BD53" s="53"/>
      <c r="BE53" s="9"/>
      <c r="BF53" s="9"/>
      <c r="BG53" s="9"/>
      <c r="BH53" s="56">
        <f>+BC53-$E$20</f>
        <v>7.7606777040273189E-2</v>
      </c>
      <c r="BI53" s="39"/>
      <c r="BK53" s="51" t="s">
        <v>60</v>
      </c>
      <c r="BL53" s="55">
        <f>+BQ20</f>
        <v>0.97887323943661975</v>
      </c>
      <c r="BM53" s="53"/>
      <c r="BN53" s="9"/>
      <c r="BO53" s="9"/>
      <c r="BP53" s="9"/>
      <c r="BQ53" s="56">
        <f>+BL53-$E$20</f>
        <v>0.14263386263073907</v>
      </c>
      <c r="BR53" s="39"/>
      <c r="BT53" s="51" t="s">
        <v>60</v>
      </c>
      <c r="BU53" s="55">
        <f>+BZ20</f>
        <v>0.81609195402298851</v>
      </c>
      <c r="BV53" s="53"/>
      <c r="BW53" s="9"/>
      <c r="BX53" s="9"/>
      <c r="BY53" s="9"/>
      <c r="BZ53" s="56">
        <f>+BU53-$E$20</f>
        <v>-2.0147422782892166E-2</v>
      </c>
      <c r="CA53" s="39"/>
      <c r="CC53" s="51" t="s">
        <v>60</v>
      </c>
      <c r="CD53" s="55">
        <f>+CI20</f>
        <v>0.9015544041450777</v>
      </c>
      <c r="CE53" s="53"/>
      <c r="CF53" s="9"/>
      <c r="CG53" s="9"/>
      <c r="CH53" s="9"/>
      <c r="CI53" s="56">
        <f>+CD53-$E$20</f>
        <v>6.5315027339197029E-2</v>
      </c>
      <c r="CJ53" s="39"/>
      <c r="CL53" s="51" t="s">
        <v>60</v>
      </c>
      <c r="CM53" s="55">
        <f>+CR20</f>
        <v>0.890625</v>
      </c>
      <c r="CN53" s="53"/>
      <c r="CO53" s="9"/>
      <c r="CP53" s="9"/>
      <c r="CQ53" s="9"/>
      <c r="CR53" s="56">
        <f>+CM53-$E$20</f>
        <v>5.4385623194119326E-2</v>
      </c>
      <c r="CS53" s="39"/>
      <c r="CU53" s="51" t="s">
        <v>60</v>
      </c>
      <c r="CV53" s="55">
        <f>+DA20</f>
        <v>0.96197718631178708</v>
      </c>
      <c r="CW53" s="53"/>
      <c r="CX53" s="9"/>
      <c r="CY53" s="9"/>
      <c r="CZ53" s="9"/>
      <c r="DA53" s="56">
        <f>+CV53-$E$20</f>
        <v>0.12573780950590641</v>
      </c>
      <c r="DB53" s="39"/>
      <c r="DD53" s="51" t="s">
        <v>60</v>
      </c>
      <c r="DE53" s="55">
        <f>+DJ20</f>
        <v>0.87234042553191493</v>
      </c>
      <c r="DF53" s="53"/>
      <c r="DG53" s="9"/>
      <c r="DH53" s="9"/>
      <c r="DI53" s="9"/>
      <c r="DJ53" s="56">
        <f>+DE53-$E$20</f>
        <v>3.6101048726034257E-2</v>
      </c>
      <c r="DK53" s="39"/>
      <c r="DM53" s="51" t="s">
        <v>60</v>
      </c>
      <c r="DN53" s="55">
        <f>+DS20</f>
        <v>0.91176470588235292</v>
      </c>
      <c r="DO53" s="53"/>
      <c r="DP53" s="9"/>
      <c r="DQ53" s="9"/>
      <c r="DR53" s="9"/>
      <c r="DS53" s="56">
        <f>+DN53-$E$20</f>
        <v>7.5525329076472247E-2</v>
      </c>
      <c r="DT53" s="39"/>
      <c r="DV53" s="51" t="s">
        <v>60</v>
      </c>
      <c r="DW53" s="55">
        <f>+EB20</f>
        <v>0.92913385826771655</v>
      </c>
      <c r="DX53" s="53"/>
      <c r="DY53" s="9"/>
      <c r="DZ53" s="9"/>
      <c r="EA53" s="9"/>
      <c r="EB53" s="56">
        <f>+DW53-$E$20</f>
        <v>9.2894481461835876E-2</v>
      </c>
      <c r="EC53" s="39"/>
      <c r="EE53" s="51" t="s">
        <v>60</v>
      </c>
      <c r="EF53" s="55">
        <f>+EK20</f>
        <v>0.875</v>
      </c>
      <c r="EG53" s="53"/>
      <c r="EH53" s="9"/>
      <c r="EI53" s="9"/>
      <c r="EJ53" s="9"/>
      <c r="EK53" s="56">
        <f>+EF53-$E$20</f>
        <v>3.8760623194119326E-2</v>
      </c>
      <c r="EL53" s="39"/>
      <c r="EN53" s="51" t="s">
        <v>60</v>
      </c>
      <c r="EO53" s="55">
        <f>+ET20</f>
        <v>0.78333333333333333</v>
      </c>
      <c r="EP53" s="53"/>
      <c r="EQ53" s="9"/>
      <c r="ER53" s="9"/>
      <c r="ES53" s="9"/>
      <c r="ET53" s="56">
        <f>+EO53-$E$20</f>
        <v>-5.2906043472547348E-2</v>
      </c>
      <c r="EU53" s="39"/>
      <c r="EW53" s="51" t="s">
        <v>60</v>
      </c>
      <c r="EX53" s="55">
        <f>+FC20</f>
        <v>0.8571428571428571</v>
      </c>
      <c r="EY53" s="53"/>
      <c r="EZ53" s="9"/>
      <c r="FA53" s="9"/>
      <c r="FB53" s="9"/>
      <c r="FC53" s="56">
        <f>+EX53-$E$20</f>
        <v>2.0903480336976421E-2</v>
      </c>
      <c r="FD53" s="39"/>
      <c r="FF53" s="51" t="s">
        <v>60</v>
      </c>
      <c r="FG53" s="55">
        <f>+FL20</f>
        <v>0.92982456140350878</v>
      </c>
      <c r="FH53" s="53"/>
      <c r="FI53" s="9"/>
      <c r="FJ53" s="9"/>
      <c r="FK53" s="9"/>
      <c r="FL53" s="56">
        <f>+FG53-$E$20</f>
        <v>9.3585184597628102E-2</v>
      </c>
      <c r="FM53" s="39"/>
      <c r="FO53" s="51" t="s">
        <v>60</v>
      </c>
      <c r="FP53" s="55">
        <f>+FU20</f>
        <v>0.97499999999999998</v>
      </c>
      <c r="FQ53" s="53"/>
      <c r="FR53" s="9"/>
      <c r="FS53" s="9"/>
      <c r="FT53" s="9"/>
      <c r="FU53" s="56">
        <f>+FP53-$E$20</f>
        <v>0.1387606231941193</v>
      </c>
      <c r="FV53" s="39"/>
      <c r="FX53" s="51" t="s">
        <v>60</v>
      </c>
      <c r="FY53" s="55">
        <f>+GD20</f>
        <v>1</v>
      </c>
      <c r="FZ53" s="53"/>
      <c r="GA53" s="9"/>
      <c r="GB53" s="9"/>
      <c r="GC53" s="9"/>
      <c r="GD53" s="56">
        <f>+FY53-$E$20</f>
        <v>0.16376062319411933</v>
      </c>
      <c r="GE53" s="39"/>
      <c r="GG53" s="51" t="s">
        <v>60</v>
      </c>
      <c r="GH53" s="55">
        <f>+GM20</f>
        <v>0.84126984126984128</v>
      </c>
      <c r="GI53" s="53"/>
      <c r="GJ53" s="9"/>
      <c r="GK53" s="9"/>
      <c r="GL53" s="9"/>
      <c r="GM53" s="56">
        <f>+GH53-$E$20</f>
        <v>5.0304644639606044E-3</v>
      </c>
      <c r="GN53" s="39"/>
      <c r="GP53" s="51" t="s">
        <v>60</v>
      </c>
      <c r="GQ53" s="55">
        <f>+GV20</f>
        <v>0.87610619469026552</v>
      </c>
      <c r="GR53" s="53"/>
      <c r="GS53" s="9"/>
      <c r="GT53" s="9"/>
      <c r="GU53" s="9"/>
      <c r="GV53" s="56">
        <f>+GQ53-$E$20</f>
        <v>3.9866817884384842E-2</v>
      </c>
      <c r="GW53" s="39"/>
    </row>
    <row r="54" spans="9:205" x14ac:dyDescent="0.15">
      <c r="I54" s="51" t="s">
        <v>61</v>
      </c>
      <c r="J54" s="55">
        <f>+P20</f>
        <v>0.10775162337662338</v>
      </c>
      <c r="K54" s="53"/>
      <c r="L54" s="53"/>
      <c r="M54" s="56"/>
      <c r="N54" s="9"/>
      <c r="O54" s="56">
        <f>+J54-$G$20</f>
        <v>-5.5357759966607481E-2</v>
      </c>
      <c r="P54" s="39"/>
      <c r="R54" s="51" t="s">
        <v>61</v>
      </c>
      <c r="S54" s="55">
        <f>+Y20</f>
        <v>0.13031550068587106</v>
      </c>
      <c r="T54" s="53"/>
      <c r="U54" s="9"/>
      <c r="V54" s="9"/>
      <c r="W54" s="9"/>
      <c r="X54" s="56">
        <f>+S54-$G$20</f>
        <v>-3.2793882657359802E-2</v>
      </c>
      <c r="Y54" s="39"/>
      <c r="AA54" s="51" t="s">
        <v>61</v>
      </c>
      <c r="AB54" s="55">
        <f>+AH20</f>
        <v>0.12793427230046947</v>
      </c>
      <c r="AC54" s="53"/>
      <c r="AD54" s="9"/>
      <c r="AE54" s="9"/>
      <c r="AF54" s="9"/>
      <c r="AG54" s="56">
        <f>+AB54-$G$20</f>
        <v>-3.5175111042761387E-2</v>
      </c>
      <c r="AH54" s="39"/>
      <c r="AJ54" s="51" t="s">
        <v>61</v>
      </c>
      <c r="AK54" s="55">
        <f>+AQ20</f>
        <v>8.7452471482889732E-2</v>
      </c>
      <c r="AL54" s="53"/>
      <c r="AM54" s="9"/>
      <c r="AN54" s="9"/>
      <c r="AO54" s="9"/>
      <c r="AP54" s="56">
        <f>+AK54-$G$20</f>
        <v>-7.5656911860341125E-2</v>
      </c>
      <c r="AQ54" s="39"/>
      <c r="AS54" s="51" t="s">
        <v>61</v>
      </c>
      <c r="AT54" s="55">
        <f>+AZ20</f>
        <v>9.0293453724604969E-2</v>
      </c>
      <c r="AU54" s="53"/>
      <c r="AV54" s="9"/>
      <c r="AW54" s="9"/>
      <c r="AX54" s="9"/>
      <c r="AY54" s="56">
        <f>+AT54-$G$20</f>
        <v>-7.2815929618625888E-2</v>
      </c>
      <c r="AZ54" s="39"/>
      <c r="BB54" s="51" t="s">
        <v>61</v>
      </c>
      <c r="BC54" s="55">
        <f>+BI20</f>
        <v>8.615384615384615E-2</v>
      </c>
      <c r="BD54" s="53"/>
      <c r="BE54" s="9"/>
      <c r="BF54" s="9"/>
      <c r="BG54" s="9"/>
      <c r="BH54" s="56">
        <f>+BC54-$G$20</f>
        <v>-7.6955537189384707E-2</v>
      </c>
      <c r="BI54" s="39"/>
      <c r="BK54" s="51" t="s">
        <v>61</v>
      </c>
      <c r="BL54" s="55">
        <f>+BR20</f>
        <v>2.1126760563380281E-2</v>
      </c>
      <c r="BM54" s="53"/>
      <c r="BN54" s="9"/>
      <c r="BO54" s="9"/>
      <c r="BP54" s="9"/>
      <c r="BQ54" s="56">
        <f>+BL54-$G$20</f>
        <v>-0.14198262277985058</v>
      </c>
      <c r="BR54" s="39"/>
      <c r="BT54" s="51" t="s">
        <v>61</v>
      </c>
      <c r="BU54" s="55">
        <f>+CA20</f>
        <v>0.18390804597701149</v>
      </c>
      <c r="BV54" s="53"/>
      <c r="BW54" s="9"/>
      <c r="BX54" s="9"/>
      <c r="BY54" s="9"/>
      <c r="BZ54" s="56">
        <f>+BU54-$G$20</f>
        <v>2.0798662633780635E-2</v>
      </c>
      <c r="CA54" s="39"/>
      <c r="CC54" s="51" t="s">
        <v>61</v>
      </c>
      <c r="CD54" s="55">
        <f>+CJ20</f>
        <v>9.3264248704663211E-2</v>
      </c>
      <c r="CE54" s="53"/>
      <c r="CF54" s="9"/>
      <c r="CG54" s="9"/>
      <c r="CH54" s="9"/>
      <c r="CI54" s="56">
        <f>+CD54-$G$20</f>
        <v>-6.9845134638567646E-2</v>
      </c>
      <c r="CJ54" s="39"/>
      <c r="CL54" s="51" t="s">
        <v>61</v>
      </c>
      <c r="CM54" s="55">
        <f>+CS20</f>
        <v>0.109375</v>
      </c>
      <c r="CN54" s="53"/>
      <c r="CO54" s="9"/>
      <c r="CP54" s="9"/>
      <c r="CQ54" s="9"/>
      <c r="CR54" s="56">
        <f>+CM54-$G$20</f>
        <v>-5.3734383343230857E-2</v>
      </c>
      <c r="CS54" s="39"/>
      <c r="CU54" s="51" t="s">
        <v>61</v>
      </c>
      <c r="CV54" s="55">
        <f>+DB20</f>
        <v>3.0418250950570342E-2</v>
      </c>
      <c r="CW54" s="53"/>
      <c r="CX54" s="9"/>
      <c r="CY54" s="9"/>
      <c r="CZ54" s="9"/>
      <c r="DA54" s="56">
        <f>+CV54-$G$20</f>
        <v>-0.1326911323926605</v>
      </c>
      <c r="DB54" s="39"/>
      <c r="DD54" s="51" t="s">
        <v>61</v>
      </c>
      <c r="DE54" s="55">
        <f>+DK20</f>
        <v>0.1276595744680851</v>
      </c>
      <c r="DF54" s="53"/>
      <c r="DG54" s="9"/>
      <c r="DH54" s="9"/>
      <c r="DI54" s="9"/>
      <c r="DJ54" s="56">
        <f>+DE54-$G$20</f>
        <v>-3.5449808875145761E-2</v>
      </c>
      <c r="DK54" s="39"/>
      <c r="DM54" s="51" t="s">
        <v>61</v>
      </c>
      <c r="DN54" s="55">
        <f>+DT20</f>
        <v>8.8235294117647065E-2</v>
      </c>
      <c r="DO54" s="53"/>
      <c r="DP54" s="9"/>
      <c r="DQ54" s="9"/>
      <c r="DR54" s="9"/>
      <c r="DS54" s="56">
        <f>+DN54-$G$20</f>
        <v>-7.4874089225583793E-2</v>
      </c>
      <c r="DT54" s="39"/>
      <c r="DV54" s="51" t="s">
        <v>61</v>
      </c>
      <c r="DW54" s="55">
        <f>+EC20</f>
        <v>7.0866141732283464E-2</v>
      </c>
      <c r="DX54" s="53"/>
      <c r="DY54" s="9"/>
      <c r="DZ54" s="9"/>
      <c r="EA54" s="9"/>
      <c r="EB54" s="56">
        <f>+DW54-$G$20</f>
        <v>-9.2243241610947393E-2</v>
      </c>
      <c r="EC54" s="39"/>
      <c r="EE54" s="51" t="s">
        <v>61</v>
      </c>
      <c r="EF54" s="55">
        <f>+EL20</f>
        <v>0.125</v>
      </c>
      <c r="EG54" s="53"/>
      <c r="EH54" s="9"/>
      <c r="EI54" s="9"/>
      <c r="EJ54" s="9"/>
      <c r="EK54" s="56">
        <f>+EF54-$G$20</f>
        <v>-3.8109383343230857E-2</v>
      </c>
      <c r="EL54" s="39"/>
      <c r="EN54" s="51" t="s">
        <v>61</v>
      </c>
      <c r="EO54" s="55">
        <f>+EU20</f>
        <v>0.2</v>
      </c>
      <c r="EP54" s="53"/>
      <c r="EQ54" s="9"/>
      <c r="ER54" s="9"/>
      <c r="ES54" s="9"/>
      <c r="ET54" s="56">
        <f>+EO54-$G$20</f>
        <v>3.6890616656769154E-2</v>
      </c>
      <c r="EU54" s="39"/>
      <c r="EW54" s="51" t="s">
        <v>61</v>
      </c>
      <c r="EX54" s="55">
        <f>+FD20</f>
        <v>0.14285714285714285</v>
      </c>
      <c r="EY54" s="53"/>
      <c r="EZ54" s="9"/>
      <c r="FA54" s="9"/>
      <c r="FB54" s="9"/>
      <c r="FC54" s="56">
        <f>+EX54-$G$20</f>
        <v>-2.0252240486088008E-2</v>
      </c>
      <c r="FD54" s="39"/>
      <c r="FF54" s="51" t="s">
        <v>61</v>
      </c>
      <c r="FG54" s="55">
        <f>+FM20</f>
        <v>7.0175438596491224E-2</v>
      </c>
      <c r="FH54" s="53"/>
      <c r="FI54" s="9"/>
      <c r="FJ54" s="9"/>
      <c r="FK54" s="9"/>
      <c r="FL54" s="56">
        <f>+FG54-$G$20</f>
        <v>-9.2933944746739633E-2</v>
      </c>
      <c r="FM54" s="39"/>
      <c r="FO54" s="51" t="s">
        <v>61</v>
      </c>
      <c r="FP54" s="55">
        <f>+FV20</f>
        <v>2.5000000000000001E-2</v>
      </c>
      <c r="FQ54" s="53"/>
      <c r="FR54" s="9"/>
      <c r="FS54" s="9"/>
      <c r="FT54" s="9"/>
      <c r="FU54" s="56">
        <f>+FP54-$G$20</f>
        <v>-0.13810938334323086</v>
      </c>
      <c r="FV54" s="39"/>
      <c r="FX54" s="51" t="s">
        <v>61</v>
      </c>
      <c r="FY54" s="55">
        <f>+GE20</f>
        <v>0</v>
      </c>
      <c r="FZ54" s="53"/>
      <c r="GA54" s="9"/>
      <c r="GB54" s="9"/>
      <c r="GC54" s="9"/>
      <c r="GD54" s="56">
        <f>+FY54-$G$20</f>
        <v>-0.16310938334323086</v>
      </c>
      <c r="GE54" s="39"/>
      <c r="GG54" s="51" t="s">
        <v>61</v>
      </c>
      <c r="GH54" s="55">
        <f>+GN20</f>
        <v>0.15873015873015872</v>
      </c>
      <c r="GI54" s="53"/>
      <c r="GJ54" s="9"/>
      <c r="GK54" s="9"/>
      <c r="GL54" s="9"/>
      <c r="GM54" s="56">
        <f>+GH54-$G$20</f>
        <v>-4.3792246130721357E-3</v>
      </c>
      <c r="GN54" s="39"/>
      <c r="GP54" s="51" t="s">
        <v>61</v>
      </c>
      <c r="GQ54" s="55">
        <f>+GW20</f>
        <v>0.12389380530973451</v>
      </c>
      <c r="GR54" s="53"/>
      <c r="GS54" s="9"/>
      <c r="GT54" s="9"/>
      <c r="GU54" s="9"/>
      <c r="GV54" s="56">
        <f>+GQ54-$G$20</f>
        <v>-3.9215578033496346E-2</v>
      </c>
      <c r="GW54" s="39"/>
    </row>
    <row r="55" spans="9:205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</row>
    <row r="56" spans="9:205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</row>
    <row r="57" spans="9:205" x14ac:dyDescent="0.15">
      <c r="I57" s="51" t="s">
        <v>59</v>
      </c>
      <c r="J57" s="52">
        <f>+J21/100</f>
        <v>0.13239999999999999</v>
      </c>
      <c r="K57" s="53"/>
      <c r="L57" s="53"/>
      <c r="M57" s="54"/>
      <c r="N57" s="9"/>
      <c r="O57" s="54">
        <f>+J57-$C$21/100</f>
        <v>1.4099999999999988E-2</v>
      </c>
      <c r="P57" s="39"/>
      <c r="R57" s="51" t="s">
        <v>59</v>
      </c>
      <c r="S57" s="52">
        <f>+S21/100</f>
        <v>0.1346</v>
      </c>
      <c r="T57" s="53"/>
      <c r="U57" s="9"/>
      <c r="V57" s="9"/>
      <c r="W57" s="9"/>
      <c r="X57" s="54">
        <f>+S57-$C$21/100</f>
        <v>1.6299999999999995E-2</v>
      </c>
      <c r="Y57" s="39"/>
      <c r="AA57" s="51" t="s">
        <v>59</v>
      </c>
      <c r="AB57" s="52">
        <f>+AB21/100</f>
        <v>0.13689999999999999</v>
      </c>
      <c r="AC57" s="53"/>
      <c r="AD57" s="9"/>
      <c r="AE57" s="9"/>
      <c r="AF57" s="9"/>
      <c r="AG57" s="54">
        <f>+AB57-$C$21/100</f>
        <v>1.8599999999999992E-2</v>
      </c>
      <c r="AH57" s="39"/>
      <c r="AJ57" s="51" t="s">
        <v>59</v>
      </c>
      <c r="AK57" s="52">
        <f>+AK21/100</f>
        <v>0.13880000000000001</v>
      </c>
      <c r="AL57" s="53"/>
      <c r="AM57" s="9"/>
      <c r="AN57" s="9"/>
      <c r="AO57" s="9"/>
      <c r="AP57" s="54">
        <f>+AK57-$C$21/100</f>
        <v>2.0500000000000004E-2</v>
      </c>
      <c r="AQ57" s="39"/>
      <c r="AS57" s="51" t="s">
        <v>59</v>
      </c>
      <c r="AT57" s="52">
        <f>+AT21/100</f>
        <v>0.13300000000000001</v>
      </c>
      <c r="AU57" s="53"/>
      <c r="AV57" s="9"/>
      <c r="AW57" s="9"/>
      <c r="AX57" s="9"/>
      <c r="AY57" s="54">
        <f>+AT57-$C$21/100</f>
        <v>1.4700000000000005E-2</v>
      </c>
      <c r="AZ57" s="39"/>
      <c r="BB57" s="51" t="s">
        <v>59</v>
      </c>
      <c r="BC57" s="52">
        <f>+BC21/100</f>
        <v>0.15109999999999998</v>
      </c>
      <c r="BD57" s="53"/>
      <c r="BE57" s="9"/>
      <c r="BF57" s="9"/>
      <c r="BG57" s="9"/>
      <c r="BH57" s="54">
        <f>+BC57-$C$21/100</f>
        <v>3.2799999999999982E-2</v>
      </c>
      <c r="BI57" s="39"/>
      <c r="BK57" s="51" t="s">
        <v>59</v>
      </c>
      <c r="BL57" s="52">
        <f>+BL21/100</f>
        <v>0.12759999999999999</v>
      </c>
      <c r="BM57" s="53"/>
      <c r="BN57" s="9"/>
      <c r="BO57" s="9"/>
      <c r="BP57" s="9"/>
      <c r="BQ57" s="54">
        <f>+BL57-$C$21/100</f>
        <v>9.2999999999999888E-3</v>
      </c>
      <c r="BR57" s="39"/>
      <c r="BT57" s="51" t="s">
        <v>59</v>
      </c>
      <c r="BU57" s="52">
        <f>+BU21/100</f>
        <v>0.1295</v>
      </c>
      <c r="BV57" s="53"/>
      <c r="BW57" s="9"/>
      <c r="BX57" s="9"/>
      <c r="BY57" s="9"/>
      <c r="BZ57" s="54">
        <f>+BU57-$C$21/100</f>
        <v>1.1200000000000002E-2</v>
      </c>
      <c r="CA57" s="39"/>
      <c r="CC57" s="51" t="s">
        <v>59</v>
      </c>
      <c r="CD57" s="52">
        <f>+CD21/100</f>
        <v>0.12909999999999999</v>
      </c>
      <c r="CE57" s="53"/>
      <c r="CF57" s="9"/>
      <c r="CG57" s="9"/>
      <c r="CH57" s="9"/>
      <c r="CI57" s="54">
        <f>+CD57-$C$21/100</f>
        <v>1.079999999999999E-2</v>
      </c>
      <c r="CJ57" s="39"/>
      <c r="CL57" s="51" t="s">
        <v>59</v>
      </c>
      <c r="CM57" s="52">
        <f>+CM21/100</f>
        <v>0.11939999999999999</v>
      </c>
      <c r="CN57" s="53"/>
      <c r="CO57" s="9"/>
      <c r="CP57" s="9"/>
      <c r="CQ57" s="9"/>
      <c r="CR57" s="54">
        <f>+CM57-$C$21/100</f>
        <v>1.0999999999999899E-3</v>
      </c>
      <c r="CS57" s="39"/>
      <c r="CU57" s="51" t="s">
        <v>59</v>
      </c>
      <c r="CV57" s="52">
        <f>+CV21/100</f>
        <v>0.126</v>
      </c>
      <c r="CW57" s="53"/>
      <c r="CX57" s="9"/>
      <c r="CY57" s="9"/>
      <c r="CZ57" s="9"/>
      <c r="DA57" s="54">
        <f>+CV57-$C$21/100</f>
        <v>7.6999999999999985E-3</v>
      </c>
      <c r="DB57" s="39"/>
      <c r="DD57" s="51" t="s">
        <v>59</v>
      </c>
      <c r="DE57" s="52">
        <f>+DE21/100</f>
        <v>0.13039999999999999</v>
      </c>
      <c r="DF57" s="53"/>
      <c r="DG57" s="9"/>
      <c r="DH57" s="9"/>
      <c r="DI57" s="9"/>
      <c r="DJ57" s="54">
        <f>+DE57-$C$21/100</f>
        <v>1.2099999999999986E-2</v>
      </c>
      <c r="DK57" s="39"/>
      <c r="DM57" s="51" t="s">
        <v>59</v>
      </c>
      <c r="DN57" s="52">
        <f>+DN21/100</f>
        <v>0.14319999999999999</v>
      </c>
      <c r="DO57" s="53"/>
      <c r="DP57" s="9"/>
      <c r="DQ57" s="9"/>
      <c r="DR57" s="9"/>
      <c r="DS57" s="54">
        <f>+DN57-$C$21/100</f>
        <v>2.4899999999999992E-2</v>
      </c>
      <c r="DT57" s="39"/>
      <c r="DV57" s="51" t="s">
        <v>59</v>
      </c>
      <c r="DW57" s="52">
        <f>+DW21/100</f>
        <v>0.11070000000000001</v>
      </c>
      <c r="DX57" s="53"/>
      <c r="DY57" s="9"/>
      <c r="DZ57" s="9"/>
      <c r="EA57" s="9"/>
      <c r="EB57" s="54">
        <f>+DW57-$C$21/100</f>
        <v>-7.5999999999999956E-3</v>
      </c>
      <c r="EC57" s="39"/>
      <c r="EE57" s="51" t="s">
        <v>59</v>
      </c>
      <c r="EF57" s="52">
        <f>+EF21/100</f>
        <v>0.15909999999999999</v>
      </c>
      <c r="EG57" s="53"/>
      <c r="EH57" s="9"/>
      <c r="EI57" s="9"/>
      <c r="EJ57" s="9"/>
      <c r="EK57" s="54">
        <f>+EF57-$C$21/100</f>
        <v>4.0799999999999989E-2</v>
      </c>
      <c r="EL57" s="39"/>
      <c r="EN57" s="51" t="s">
        <v>59</v>
      </c>
      <c r="EO57" s="52">
        <f>+EO21/100</f>
        <v>0.11019999999999999</v>
      </c>
      <c r="EP57" s="53"/>
      <c r="EQ57" s="9"/>
      <c r="ER57" s="9"/>
      <c r="ES57" s="9"/>
      <c r="ET57" s="54">
        <f>+EO57-$C$21/100</f>
        <v>-8.10000000000001E-3</v>
      </c>
      <c r="EU57" s="39"/>
      <c r="EW57" s="51" t="s">
        <v>59</v>
      </c>
      <c r="EX57" s="52">
        <f>+EX21/100</f>
        <v>0.11960000000000001</v>
      </c>
      <c r="EY57" s="53"/>
      <c r="EZ57" s="9"/>
      <c r="FA57" s="9"/>
      <c r="FB57" s="9"/>
      <c r="FC57" s="54">
        <f>+EX57-$C$21/100</f>
        <v>1.3000000000000095E-3</v>
      </c>
      <c r="FD57" s="39"/>
      <c r="FF57" s="51" t="s">
        <v>59</v>
      </c>
      <c r="FG57" s="52">
        <f>+FG21/100</f>
        <v>0.13239999999999999</v>
      </c>
      <c r="FH57" s="53"/>
      <c r="FI57" s="9"/>
      <c r="FJ57" s="9"/>
      <c r="FK57" s="9"/>
      <c r="FL57" s="54">
        <f>+FG57-$C$21/100</f>
        <v>1.4099999999999988E-2</v>
      </c>
      <c r="FM57" s="39"/>
      <c r="FO57" s="51" t="s">
        <v>59</v>
      </c>
      <c r="FP57" s="52">
        <f>+FP21/100</f>
        <v>7.980000000000001E-2</v>
      </c>
      <c r="FQ57" s="53"/>
      <c r="FR57" s="9"/>
      <c r="FS57" s="9"/>
      <c r="FT57" s="9"/>
      <c r="FU57" s="54">
        <f>+FP57-$C$21/100</f>
        <v>-3.8499999999999993E-2</v>
      </c>
      <c r="FV57" s="39"/>
      <c r="FX57" s="51" t="s">
        <v>59</v>
      </c>
      <c r="FY57" s="52">
        <f>+FY21/100</f>
        <v>0.13789999999999999</v>
      </c>
      <c r="FZ57" s="53"/>
      <c r="GA57" s="9"/>
      <c r="GB57" s="9"/>
      <c r="GC57" s="9"/>
      <c r="GD57" s="54">
        <f>+FY57-$C$21/100</f>
        <v>1.9599999999999992E-2</v>
      </c>
      <c r="GE57" s="39"/>
      <c r="GG57" s="51" t="s">
        <v>59</v>
      </c>
      <c r="GH57" s="52">
        <f>+GH21/100</f>
        <v>0.12390000000000001</v>
      </c>
      <c r="GI57" s="53"/>
      <c r="GJ57" s="9"/>
      <c r="GK57" s="9"/>
      <c r="GL57" s="9"/>
      <c r="GM57" s="54">
        <f>+GH57-$C$21/100</f>
        <v>5.6000000000000077E-3</v>
      </c>
      <c r="GN57" s="39"/>
      <c r="GP57" s="51" t="s">
        <v>59</v>
      </c>
      <c r="GQ57" s="52">
        <f>+GQ21/100</f>
        <v>0.12939999999999999</v>
      </c>
      <c r="GR57" s="53"/>
      <c r="GS57" s="9"/>
      <c r="GT57" s="9"/>
      <c r="GU57" s="9"/>
      <c r="GV57" s="54">
        <f>+GQ57-$C$21/100</f>
        <v>1.1099999999999985E-2</v>
      </c>
      <c r="GW57" s="39"/>
    </row>
    <row r="58" spans="9:205" x14ac:dyDescent="0.15">
      <c r="I58" s="51" t="s">
        <v>60</v>
      </c>
      <c r="J58" s="55">
        <f>+O21</f>
        <v>0.85641960307816933</v>
      </c>
      <c r="K58" s="53"/>
      <c r="L58" s="53"/>
      <c r="M58" s="56"/>
      <c r="N58" s="9"/>
      <c r="O58" s="56">
        <f>+J58-$E$21</f>
        <v>5.9892973180019182E-2</v>
      </c>
      <c r="P58" s="39"/>
      <c r="R58" s="51" t="s">
        <v>60</v>
      </c>
      <c r="S58" s="55">
        <f>+X21</f>
        <v>0.81631254283755994</v>
      </c>
      <c r="T58" s="53"/>
      <c r="U58" s="9"/>
      <c r="V58" s="9"/>
      <c r="W58" s="9"/>
      <c r="X58" s="56">
        <f>+S58-$E$21</f>
        <v>1.9785912939409789E-2</v>
      </c>
      <c r="Y58" s="39"/>
      <c r="AA58" s="51" t="s">
        <v>60</v>
      </c>
      <c r="AB58" s="55">
        <f>+AG21</f>
        <v>0.83038869257950532</v>
      </c>
      <c r="AC58" s="53"/>
      <c r="AD58" s="9"/>
      <c r="AE58" s="9"/>
      <c r="AF58" s="9"/>
      <c r="AG58" s="56">
        <f>+AB58-$E$21</f>
        <v>3.3862062681355165E-2</v>
      </c>
      <c r="AH58" s="39"/>
      <c r="AJ58" s="51" t="s">
        <v>60</v>
      </c>
      <c r="AK58" s="55">
        <f>+AP21</f>
        <v>0.89473684210526316</v>
      </c>
      <c r="AL58" s="53"/>
      <c r="AM58" s="9"/>
      <c r="AN58" s="9"/>
      <c r="AO58" s="9"/>
      <c r="AP58" s="56">
        <f>+AK58-$E$21</f>
        <v>9.8210212207113012E-2</v>
      </c>
      <c r="AQ58" s="39"/>
      <c r="AS58" s="51" t="s">
        <v>60</v>
      </c>
      <c r="AT58" s="55">
        <f>+AY21</f>
        <v>0.83771929824561409</v>
      </c>
      <c r="AU58" s="53"/>
      <c r="AV58" s="9"/>
      <c r="AW58" s="9"/>
      <c r="AX58" s="9"/>
      <c r="AY58" s="56">
        <f>+AT58-$E$21</f>
        <v>4.1192668347463934E-2</v>
      </c>
      <c r="AZ58" s="39"/>
      <c r="BB58" s="51" t="s">
        <v>60</v>
      </c>
      <c r="BC58" s="55">
        <f>+BH21</f>
        <v>0.82534246575342463</v>
      </c>
      <c r="BD58" s="53"/>
      <c r="BE58" s="9"/>
      <c r="BF58" s="9"/>
      <c r="BG58" s="9"/>
      <c r="BH58" s="56">
        <f>+BC58-$E$21</f>
        <v>2.8815835855274474E-2</v>
      </c>
      <c r="BI58" s="39"/>
      <c r="BK58" s="51" t="s">
        <v>60</v>
      </c>
      <c r="BL58" s="55">
        <f>+BQ21</f>
        <v>0.93571428571428572</v>
      </c>
      <c r="BM58" s="53"/>
      <c r="BN58" s="9"/>
      <c r="BO58" s="9"/>
      <c r="BP58" s="9"/>
      <c r="BQ58" s="56">
        <f>+BL58-$E$21</f>
        <v>0.13918765581613557</v>
      </c>
      <c r="BR58" s="39"/>
      <c r="BT58" s="51" t="s">
        <v>60</v>
      </c>
      <c r="BU58" s="55">
        <f>+BZ21</f>
        <v>0.93670886075949367</v>
      </c>
      <c r="BV58" s="53"/>
      <c r="BW58" s="9"/>
      <c r="BX58" s="9"/>
      <c r="BY58" s="9"/>
      <c r="BZ58" s="56">
        <f>+BU58-$E$21</f>
        <v>0.14018223086134352</v>
      </c>
      <c r="CA58" s="39"/>
      <c r="CC58" s="51" t="s">
        <v>60</v>
      </c>
      <c r="CD58" s="55">
        <f>+CI21</f>
        <v>0.88622754491017963</v>
      </c>
      <c r="CE58" s="53"/>
      <c r="CF58" s="9"/>
      <c r="CG58" s="9"/>
      <c r="CH58" s="9"/>
      <c r="CI58" s="56">
        <f>+CD58-$E$21</f>
        <v>8.9700915012029481E-2</v>
      </c>
      <c r="CJ58" s="39"/>
      <c r="CL58" s="51" t="s">
        <v>60</v>
      </c>
      <c r="CM58" s="55">
        <f>+CR21</f>
        <v>0.92307692307692313</v>
      </c>
      <c r="CN58" s="53"/>
      <c r="CO58" s="9"/>
      <c r="CP58" s="9"/>
      <c r="CQ58" s="9"/>
      <c r="CR58" s="56">
        <f>+CM58-$E$21</f>
        <v>0.12655029317877298</v>
      </c>
      <c r="CS58" s="39"/>
      <c r="CU58" s="51" t="s">
        <v>60</v>
      </c>
      <c r="CV58" s="55">
        <f>+DA21</f>
        <v>0.93434343434343436</v>
      </c>
      <c r="CW58" s="53"/>
      <c r="CX58" s="9"/>
      <c r="CY58" s="9"/>
      <c r="CZ58" s="9"/>
      <c r="DA58" s="56">
        <f>+CV58-$E$21</f>
        <v>0.13781680444528421</v>
      </c>
      <c r="DB58" s="39"/>
      <c r="DD58" s="51" t="s">
        <v>60</v>
      </c>
      <c r="DE58" s="55">
        <f>+DJ21</f>
        <v>0.94252873563218387</v>
      </c>
      <c r="DF58" s="53"/>
      <c r="DG58" s="9"/>
      <c r="DH58" s="9"/>
      <c r="DI58" s="9"/>
      <c r="DJ58" s="56">
        <f>+DE58-$E$21</f>
        <v>0.14600210573403372</v>
      </c>
      <c r="DK58" s="39"/>
      <c r="DM58" s="51" t="s">
        <v>60</v>
      </c>
      <c r="DN58" s="55">
        <f>+DS21</f>
        <v>0.92513368983957223</v>
      </c>
      <c r="DO58" s="53"/>
      <c r="DP58" s="9"/>
      <c r="DQ58" s="9"/>
      <c r="DR58" s="9"/>
      <c r="DS58" s="56">
        <f>+DN58-$E$21</f>
        <v>0.12860705994142207</v>
      </c>
      <c r="DT58" s="39"/>
      <c r="DV58" s="51" t="s">
        <v>60</v>
      </c>
      <c r="DW58" s="55">
        <f>+EB21</f>
        <v>0.93617021276595747</v>
      </c>
      <c r="DX58" s="53"/>
      <c r="DY58" s="9"/>
      <c r="DZ58" s="9"/>
      <c r="EA58" s="9"/>
      <c r="EB58" s="56">
        <f>+DW58-$E$21</f>
        <v>0.13964358286780731</v>
      </c>
      <c r="EC58" s="39"/>
      <c r="EE58" s="51" t="s">
        <v>60</v>
      </c>
      <c r="EF58" s="55">
        <f>+EK21</f>
        <v>0.8303571428571429</v>
      </c>
      <c r="EG58" s="53"/>
      <c r="EH58" s="9"/>
      <c r="EI58" s="9"/>
      <c r="EJ58" s="9"/>
      <c r="EK58" s="56">
        <f>+EF58-$E$21</f>
        <v>3.3830512958992753E-2</v>
      </c>
      <c r="EL58" s="39"/>
      <c r="EN58" s="51" t="s">
        <v>60</v>
      </c>
      <c r="EO58" s="55">
        <f>+ET21</f>
        <v>0.78749999999999998</v>
      </c>
      <c r="EP58" s="53"/>
      <c r="EQ58" s="9"/>
      <c r="ER58" s="9"/>
      <c r="ES58" s="9"/>
      <c r="ET58" s="56">
        <f>+EO58-$E$21</f>
        <v>-9.0266298981501736E-3</v>
      </c>
      <c r="EU58" s="39"/>
      <c r="EW58" s="51" t="s">
        <v>60</v>
      </c>
      <c r="EX58" s="55">
        <f>+FC21</f>
        <v>0.95454545454545459</v>
      </c>
      <c r="EY58" s="53"/>
      <c r="EZ58" s="9"/>
      <c r="FA58" s="9"/>
      <c r="FB58" s="9"/>
      <c r="FC58" s="56">
        <f>+EX58-$E$21</f>
        <v>0.15801882464730443</v>
      </c>
      <c r="FD58" s="39"/>
      <c r="FF58" s="51" t="s">
        <v>60</v>
      </c>
      <c r="FG58" s="55">
        <f>+FL21</f>
        <v>0.91489361702127658</v>
      </c>
      <c r="FH58" s="53"/>
      <c r="FI58" s="9"/>
      <c r="FJ58" s="9"/>
      <c r="FK58" s="9"/>
      <c r="FL58" s="56">
        <f>+FG58-$E$21</f>
        <v>0.11836698712312643</v>
      </c>
      <c r="FM58" s="39"/>
      <c r="FO58" s="51" t="s">
        <v>60</v>
      </c>
      <c r="FP58" s="55">
        <f>+FU21</f>
        <v>0.9107142857142857</v>
      </c>
      <c r="FQ58" s="53"/>
      <c r="FR58" s="9"/>
      <c r="FS58" s="9"/>
      <c r="FT58" s="9"/>
      <c r="FU58" s="56">
        <f>+FP58-$E$21</f>
        <v>0.11418765581613555</v>
      </c>
      <c r="FV58" s="39"/>
      <c r="FX58" s="51" t="s">
        <v>60</v>
      </c>
      <c r="FY58" s="55">
        <f>+GD21</f>
        <v>1</v>
      </c>
      <c r="FZ58" s="53"/>
      <c r="GA58" s="9"/>
      <c r="GB58" s="9"/>
      <c r="GC58" s="9"/>
      <c r="GD58" s="56">
        <f>+FY58-$E$21</f>
        <v>0.20347337010184985</v>
      </c>
      <c r="GE58" s="39"/>
      <c r="GG58" s="51" t="s">
        <v>60</v>
      </c>
      <c r="GH58" s="55">
        <f>+GM21</f>
        <v>0.78181818181818186</v>
      </c>
      <c r="GI58" s="53"/>
      <c r="GJ58" s="9"/>
      <c r="GK58" s="9"/>
      <c r="GL58" s="9"/>
      <c r="GM58" s="56">
        <f>+GH58-$E$21</f>
        <v>-1.4708448079968295E-2</v>
      </c>
      <c r="GN58" s="39"/>
      <c r="GP58" s="51" t="s">
        <v>60</v>
      </c>
      <c r="GQ58" s="55">
        <f>+GV21</f>
        <v>0.96116504854368934</v>
      </c>
      <c r="GR58" s="53"/>
      <c r="GS58" s="9"/>
      <c r="GT58" s="9"/>
      <c r="GU58" s="9"/>
      <c r="GV58" s="56">
        <f>+GQ58-$E$21</f>
        <v>0.16463841864553919</v>
      </c>
      <c r="GW58" s="39"/>
    </row>
    <row r="59" spans="9:205" x14ac:dyDescent="0.15">
      <c r="I59" s="51" t="s">
        <v>61</v>
      </c>
      <c r="J59" s="55">
        <f>+P21</f>
        <v>0.14277035236938032</v>
      </c>
      <c r="K59" s="53"/>
      <c r="L59" s="53"/>
      <c r="M59" s="56"/>
      <c r="N59" s="9"/>
      <c r="O59" s="56">
        <f>+J59-$G$21</f>
        <v>-5.9440122839147347E-2</v>
      </c>
      <c r="P59" s="39"/>
      <c r="R59" s="51" t="s">
        <v>61</v>
      </c>
      <c r="S59" s="55">
        <f>+Y21</f>
        <v>0.18231665524331733</v>
      </c>
      <c r="T59" s="53"/>
      <c r="U59" s="9"/>
      <c r="V59" s="9"/>
      <c r="W59" s="9"/>
      <c r="X59" s="56">
        <f>+S59-$G$21</f>
        <v>-1.9893819965210335E-2</v>
      </c>
      <c r="Y59" s="39"/>
      <c r="AA59" s="51" t="s">
        <v>61</v>
      </c>
      <c r="AB59" s="55">
        <f>+AH21</f>
        <v>0.16961130742049471</v>
      </c>
      <c r="AC59" s="53"/>
      <c r="AD59" s="9"/>
      <c r="AE59" s="9"/>
      <c r="AF59" s="9"/>
      <c r="AG59" s="56">
        <f>+AB59-$G$21</f>
        <v>-3.2599167788032957E-2</v>
      </c>
      <c r="AH59" s="39"/>
      <c r="AJ59" s="51" t="s">
        <v>61</v>
      </c>
      <c r="AK59" s="55">
        <f>+AQ21</f>
        <v>0.10526315789473684</v>
      </c>
      <c r="AL59" s="53"/>
      <c r="AM59" s="9"/>
      <c r="AN59" s="9"/>
      <c r="AO59" s="9"/>
      <c r="AP59" s="56">
        <f>+AK59-$G$21</f>
        <v>-9.6947317313790832E-2</v>
      </c>
      <c r="AQ59" s="39"/>
      <c r="AS59" s="51" t="s">
        <v>61</v>
      </c>
      <c r="AT59" s="55">
        <f>+AZ21</f>
        <v>0.16008771929824561</v>
      </c>
      <c r="AU59" s="53"/>
      <c r="AV59" s="9"/>
      <c r="AW59" s="9"/>
      <c r="AX59" s="9"/>
      <c r="AY59" s="56">
        <f>+AT59-$G$21</f>
        <v>-4.2122755910282056E-2</v>
      </c>
      <c r="AZ59" s="39"/>
      <c r="BB59" s="51" t="s">
        <v>61</v>
      </c>
      <c r="BC59" s="55">
        <f>+BI21</f>
        <v>0.17465753424657535</v>
      </c>
      <c r="BD59" s="53"/>
      <c r="BE59" s="9"/>
      <c r="BF59" s="9"/>
      <c r="BG59" s="9"/>
      <c r="BH59" s="56">
        <f>+BC59-$G$21</f>
        <v>-2.7552940961952321E-2</v>
      </c>
      <c r="BI59" s="39"/>
      <c r="BK59" s="51" t="s">
        <v>61</v>
      </c>
      <c r="BL59" s="55">
        <f>+BR21</f>
        <v>6.4285714285714279E-2</v>
      </c>
      <c r="BM59" s="53"/>
      <c r="BN59" s="9"/>
      <c r="BO59" s="9"/>
      <c r="BP59" s="9"/>
      <c r="BQ59" s="56">
        <f>+BL59-$G$21</f>
        <v>-0.13792476092281339</v>
      </c>
      <c r="BR59" s="39"/>
      <c r="BT59" s="51" t="s">
        <v>61</v>
      </c>
      <c r="BU59" s="55">
        <f>+CA21</f>
        <v>6.3291139240506333E-2</v>
      </c>
      <c r="BV59" s="53"/>
      <c r="BW59" s="9"/>
      <c r="BX59" s="9"/>
      <c r="BY59" s="9"/>
      <c r="BZ59" s="56">
        <f>+BU59-$G$21</f>
        <v>-0.13891933596802133</v>
      </c>
      <c r="CA59" s="39"/>
      <c r="CC59" s="51" t="s">
        <v>61</v>
      </c>
      <c r="CD59" s="55">
        <f>+CJ21</f>
        <v>0.11377245508982035</v>
      </c>
      <c r="CE59" s="53"/>
      <c r="CF59" s="9"/>
      <c r="CG59" s="9"/>
      <c r="CH59" s="9"/>
      <c r="CI59" s="56">
        <f>+CD59-$G$21</f>
        <v>-8.8438020118707314E-2</v>
      </c>
      <c r="CJ59" s="39"/>
      <c r="CL59" s="51" t="s">
        <v>61</v>
      </c>
      <c r="CM59" s="55">
        <f>+CS21</f>
        <v>7.6923076923076927E-2</v>
      </c>
      <c r="CN59" s="53"/>
      <c r="CO59" s="9"/>
      <c r="CP59" s="9"/>
      <c r="CQ59" s="9"/>
      <c r="CR59" s="56">
        <f>+CM59-$G$21</f>
        <v>-0.12528739828545074</v>
      </c>
      <c r="CS59" s="39"/>
      <c r="CU59" s="51" t="s">
        <v>61</v>
      </c>
      <c r="CV59" s="55">
        <f>+DB21</f>
        <v>6.5656565656565663E-2</v>
      </c>
      <c r="CW59" s="53"/>
      <c r="CX59" s="9"/>
      <c r="CY59" s="9"/>
      <c r="CZ59" s="9"/>
      <c r="DA59" s="56">
        <f>+CV59-$G$21</f>
        <v>-0.136553909551962</v>
      </c>
      <c r="DB59" s="39"/>
      <c r="DD59" s="51" t="s">
        <v>61</v>
      </c>
      <c r="DE59" s="55">
        <f>+DK21</f>
        <v>5.7471264367816091E-2</v>
      </c>
      <c r="DF59" s="53"/>
      <c r="DG59" s="9"/>
      <c r="DH59" s="9"/>
      <c r="DI59" s="9"/>
      <c r="DJ59" s="56">
        <f>+DE59-$G$21</f>
        <v>-0.14473921084071156</v>
      </c>
      <c r="DK59" s="39"/>
      <c r="DM59" s="51" t="s">
        <v>61</v>
      </c>
      <c r="DN59" s="55">
        <f>+DT21</f>
        <v>6.9518716577540107E-2</v>
      </c>
      <c r="DO59" s="53"/>
      <c r="DP59" s="9"/>
      <c r="DQ59" s="9"/>
      <c r="DR59" s="9"/>
      <c r="DS59" s="56">
        <f>+DN59-$G$21</f>
        <v>-0.13269175863098756</v>
      </c>
      <c r="DT59" s="39"/>
      <c r="DV59" s="51" t="s">
        <v>61</v>
      </c>
      <c r="DW59" s="55">
        <f>+EC21</f>
        <v>6.3829787234042548E-2</v>
      </c>
      <c r="DX59" s="53"/>
      <c r="DY59" s="9"/>
      <c r="DZ59" s="9"/>
      <c r="EA59" s="9"/>
      <c r="EB59" s="56">
        <f>+DW59-$G$21</f>
        <v>-0.13838068797448511</v>
      </c>
      <c r="EC59" s="39"/>
      <c r="EE59" s="51" t="s">
        <v>61</v>
      </c>
      <c r="EF59" s="55">
        <f>+EL21</f>
        <v>0.16964285714285715</v>
      </c>
      <c r="EG59" s="53"/>
      <c r="EH59" s="9"/>
      <c r="EI59" s="9"/>
      <c r="EJ59" s="9"/>
      <c r="EK59" s="56">
        <f>+EF59-$G$21</f>
        <v>-3.2567618065670517E-2</v>
      </c>
      <c r="EL59" s="39"/>
      <c r="EN59" s="51" t="s">
        <v>61</v>
      </c>
      <c r="EO59" s="55">
        <f>+EU21</f>
        <v>0.21249999999999999</v>
      </c>
      <c r="EP59" s="53"/>
      <c r="EQ59" s="9"/>
      <c r="ER59" s="9"/>
      <c r="ES59" s="9"/>
      <c r="ET59" s="56">
        <f>+EO59-$G$21</f>
        <v>1.0289524791472326E-2</v>
      </c>
      <c r="EU59" s="39"/>
      <c r="EW59" s="51" t="s">
        <v>61</v>
      </c>
      <c r="EX59" s="55">
        <f>+FD21</f>
        <v>4.5454545454545456E-2</v>
      </c>
      <c r="EY59" s="53"/>
      <c r="EZ59" s="9"/>
      <c r="FA59" s="9"/>
      <c r="FB59" s="9"/>
      <c r="FC59" s="56">
        <f>+EX59-$G$21</f>
        <v>-0.15675592975398223</v>
      </c>
      <c r="FD59" s="39"/>
      <c r="FF59" s="51" t="s">
        <v>61</v>
      </c>
      <c r="FG59" s="55">
        <f>+FM21</f>
        <v>8.5106382978723402E-2</v>
      </c>
      <c r="FH59" s="53"/>
      <c r="FI59" s="9"/>
      <c r="FJ59" s="9"/>
      <c r="FK59" s="9"/>
      <c r="FL59" s="56">
        <f>+FG59-$G$21</f>
        <v>-0.11710409222980427</v>
      </c>
      <c r="FM59" s="39"/>
      <c r="FO59" s="51" t="s">
        <v>61</v>
      </c>
      <c r="FP59" s="55">
        <f>+FV21</f>
        <v>8.9285714285714288E-2</v>
      </c>
      <c r="FQ59" s="53"/>
      <c r="FR59" s="9"/>
      <c r="FS59" s="9"/>
      <c r="FT59" s="9"/>
      <c r="FU59" s="56">
        <f>+FP59-$G$21</f>
        <v>-0.11292476092281338</v>
      </c>
      <c r="FV59" s="39"/>
      <c r="FX59" s="51" t="s">
        <v>61</v>
      </c>
      <c r="FY59" s="55">
        <f>+GE21</f>
        <v>0</v>
      </c>
      <c r="FZ59" s="53"/>
      <c r="GA59" s="9"/>
      <c r="GB59" s="9"/>
      <c r="GC59" s="9"/>
      <c r="GD59" s="56">
        <f>+FY59-$G$21</f>
        <v>-0.20221047520852767</v>
      </c>
      <c r="GE59" s="39"/>
      <c r="GG59" s="51" t="s">
        <v>61</v>
      </c>
      <c r="GH59" s="55">
        <f>+GN21</f>
        <v>0.21818181818181817</v>
      </c>
      <c r="GI59" s="53"/>
      <c r="GJ59" s="9"/>
      <c r="GK59" s="9"/>
      <c r="GL59" s="9"/>
      <c r="GM59" s="56">
        <f>+GH59-$G$21</f>
        <v>1.5971342973290503E-2</v>
      </c>
      <c r="GN59" s="39"/>
      <c r="GP59" s="51" t="s">
        <v>61</v>
      </c>
      <c r="GQ59" s="55">
        <f>+GW21</f>
        <v>3.8834951456310676E-2</v>
      </c>
      <c r="GR59" s="53"/>
      <c r="GS59" s="9"/>
      <c r="GT59" s="9"/>
      <c r="GU59" s="9"/>
      <c r="GV59" s="56">
        <f>+GQ59-$G$21</f>
        <v>-0.16337552375221698</v>
      </c>
      <c r="GW59" s="39"/>
    </row>
    <row r="60" spans="9:205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</row>
    <row r="61" spans="9:205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</row>
    <row r="62" spans="9:205" x14ac:dyDescent="0.15">
      <c r="I62" s="51" t="s">
        <v>59</v>
      </c>
      <c r="J62" s="52">
        <f>+J12/100</f>
        <v>7.4900000000000008E-2</v>
      </c>
      <c r="K62" s="53"/>
      <c r="L62" s="53"/>
      <c r="M62" s="54"/>
      <c r="N62" s="9"/>
      <c r="O62" s="54">
        <f>+J62-$C$12/100</f>
        <v>-2.4399999999999991E-2</v>
      </c>
      <c r="P62" s="39"/>
      <c r="R62" s="51" t="s">
        <v>59</v>
      </c>
      <c r="S62" s="52">
        <f>+S12/100</f>
        <v>4.9299999999999997E-2</v>
      </c>
      <c r="T62" s="53"/>
      <c r="U62" s="9"/>
      <c r="V62" s="9"/>
      <c r="W62" s="9"/>
      <c r="X62" s="54">
        <f>+S62-$C$12/100</f>
        <v>-0.05</v>
      </c>
      <c r="Y62" s="39"/>
      <c r="AA62" s="51" t="s">
        <v>59</v>
      </c>
      <c r="AB62" s="52">
        <f>+AB12/100</f>
        <v>5.9699999999999996E-2</v>
      </c>
      <c r="AC62" s="53"/>
      <c r="AD62" s="9"/>
      <c r="AE62" s="9"/>
      <c r="AF62" s="9"/>
      <c r="AG62" s="54">
        <f>+AB62-$C$12/100</f>
        <v>-3.9600000000000003E-2</v>
      </c>
      <c r="AH62" s="39"/>
      <c r="AJ62" s="51" t="s">
        <v>59</v>
      </c>
      <c r="AK62" s="52">
        <f>+AK12/100</f>
        <v>6.2699999999999992E-2</v>
      </c>
      <c r="AL62" s="53"/>
      <c r="AM62" s="9"/>
      <c r="AN62" s="9"/>
      <c r="AO62" s="9"/>
      <c r="AP62" s="54">
        <f>+AK62-$C$12/100</f>
        <v>-3.6600000000000008E-2</v>
      </c>
      <c r="AQ62" s="39"/>
      <c r="AS62" s="51" t="s">
        <v>59</v>
      </c>
      <c r="AT62" s="52">
        <f>+AT12/100</f>
        <v>5.0199999999999995E-2</v>
      </c>
      <c r="AU62" s="53"/>
      <c r="AV62" s="9"/>
      <c r="AW62" s="9"/>
      <c r="AX62" s="9"/>
      <c r="AY62" s="54">
        <f>+AT62-$C$12/100</f>
        <v>-4.9100000000000005E-2</v>
      </c>
      <c r="AZ62" s="39"/>
      <c r="BB62" s="51" t="s">
        <v>59</v>
      </c>
      <c r="BC62" s="52">
        <f>+BC12/100</f>
        <v>5.9500000000000004E-2</v>
      </c>
      <c r="BD62" s="53"/>
      <c r="BE62" s="9"/>
      <c r="BF62" s="9"/>
      <c r="BG62" s="9"/>
      <c r="BH62" s="54">
        <f>+BC62-$C$12/100</f>
        <v>-3.9799999999999995E-2</v>
      </c>
      <c r="BI62" s="39"/>
      <c r="BK62" s="51" t="s">
        <v>59</v>
      </c>
      <c r="BL62" s="52">
        <f>+BL12/100</f>
        <v>7.6600000000000001E-2</v>
      </c>
      <c r="BM62" s="53"/>
      <c r="BN62" s="9"/>
      <c r="BO62" s="9"/>
      <c r="BP62" s="9"/>
      <c r="BQ62" s="54">
        <f>+BL62-$C$12/100</f>
        <v>-2.2699999999999998E-2</v>
      </c>
      <c r="BR62" s="39"/>
      <c r="BT62" s="51" t="s">
        <v>59</v>
      </c>
      <c r="BU62" s="52">
        <f>+BU12/100</f>
        <v>6.2300000000000001E-2</v>
      </c>
      <c r="BV62" s="53"/>
      <c r="BW62" s="9"/>
      <c r="BX62" s="9"/>
      <c r="BY62" s="9"/>
      <c r="BZ62" s="54">
        <f>+BU62-$C$12/100</f>
        <v>-3.6999999999999998E-2</v>
      </c>
      <c r="CA62" s="39"/>
      <c r="CC62" s="51" t="s">
        <v>59</v>
      </c>
      <c r="CD62" s="52">
        <f>+CD12/100</f>
        <v>7.9600000000000004E-2</v>
      </c>
      <c r="CE62" s="53"/>
      <c r="CF62" s="9"/>
      <c r="CG62" s="9"/>
      <c r="CH62" s="9"/>
      <c r="CI62" s="54">
        <f>+CD62-$C$12/100</f>
        <v>-1.9699999999999995E-2</v>
      </c>
      <c r="CJ62" s="39"/>
      <c r="CL62" s="51" t="s">
        <v>59</v>
      </c>
      <c r="CM62" s="52">
        <f>+CM12/100</f>
        <v>9.2899999999999996E-2</v>
      </c>
      <c r="CN62" s="53"/>
      <c r="CO62" s="9"/>
      <c r="CP62" s="9"/>
      <c r="CQ62" s="9"/>
      <c r="CR62" s="54">
        <f>+CM62-$C$12/100</f>
        <v>-6.4000000000000029E-3</v>
      </c>
      <c r="CS62" s="39"/>
      <c r="CU62" s="51" t="s">
        <v>59</v>
      </c>
      <c r="CV62" s="52">
        <f>+CV12/100</f>
        <v>6.6199999999999995E-2</v>
      </c>
      <c r="CW62" s="53"/>
      <c r="CX62" s="9"/>
      <c r="CY62" s="9"/>
      <c r="CZ62" s="9"/>
      <c r="DA62" s="54">
        <f>+CV62-$C$12/100</f>
        <v>-3.3100000000000004E-2</v>
      </c>
      <c r="DB62" s="39"/>
      <c r="DD62" s="51" t="s">
        <v>59</v>
      </c>
      <c r="DE62" s="52">
        <f>+DE12/100</f>
        <v>7.2000000000000008E-2</v>
      </c>
      <c r="DF62" s="53"/>
      <c r="DG62" s="9"/>
      <c r="DH62" s="9"/>
      <c r="DI62" s="9"/>
      <c r="DJ62" s="54">
        <f>+DE62-$C$12/100</f>
        <v>-2.7299999999999991E-2</v>
      </c>
      <c r="DK62" s="39"/>
      <c r="DM62" s="51" t="s">
        <v>59</v>
      </c>
      <c r="DN62" s="52">
        <f>+DN12/100</f>
        <v>6.5799999999999997E-2</v>
      </c>
      <c r="DO62" s="53"/>
      <c r="DP62" s="9"/>
      <c r="DQ62" s="9"/>
      <c r="DR62" s="9"/>
      <c r="DS62" s="54">
        <f>+DN62-$C$12/100</f>
        <v>-3.3500000000000002E-2</v>
      </c>
      <c r="DT62" s="39"/>
      <c r="DV62" s="51" t="s">
        <v>59</v>
      </c>
      <c r="DW62" s="52">
        <f>+DW12/100</f>
        <v>0.22899999999999998</v>
      </c>
      <c r="DX62" s="53"/>
      <c r="DY62" s="9"/>
      <c r="DZ62" s="9"/>
      <c r="EA62" s="9"/>
      <c r="EB62" s="54">
        <f>+DW62-$C$12/100</f>
        <v>0.12969999999999998</v>
      </c>
      <c r="EC62" s="39"/>
      <c r="EE62" s="51" t="s">
        <v>59</v>
      </c>
      <c r="EF62" s="52">
        <f>+EF12/100</f>
        <v>4.9699999999999994E-2</v>
      </c>
      <c r="EG62" s="53"/>
      <c r="EH62" s="9"/>
      <c r="EI62" s="9"/>
      <c r="EJ62" s="9"/>
      <c r="EK62" s="54">
        <f>+EF62-$C$12/100</f>
        <v>-4.9600000000000005E-2</v>
      </c>
      <c r="EL62" s="39"/>
      <c r="EN62" s="51" t="s">
        <v>59</v>
      </c>
      <c r="EO62" s="52">
        <f>+EO12/100</f>
        <v>5.79E-2</v>
      </c>
      <c r="EP62" s="53"/>
      <c r="EQ62" s="9"/>
      <c r="ER62" s="9"/>
      <c r="ES62" s="9"/>
      <c r="ET62" s="54">
        <f>+EO62-$C$12/100</f>
        <v>-4.1399999999999999E-2</v>
      </c>
      <c r="EU62" s="39"/>
      <c r="EW62" s="51" t="s">
        <v>59</v>
      </c>
      <c r="EX62" s="52">
        <f>+EX12/100</f>
        <v>0.13039999999999999</v>
      </c>
      <c r="EY62" s="53"/>
      <c r="EZ62" s="9"/>
      <c r="FA62" s="9"/>
      <c r="FB62" s="9"/>
      <c r="FC62" s="54">
        <f>+EX62-$C$12/100</f>
        <v>3.1099999999999989E-2</v>
      </c>
      <c r="FD62" s="39"/>
      <c r="FF62" s="51" t="s">
        <v>59</v>
      </c>
      <c r="FG62" s="52">
        <f>+FG12/100</f>
        <v>7.0400000000000004E-2</v>
      </c>
      <c r="FH62" s="53"/>
      <c r="FI62" s="9"/>
      <c r="FJ62" s="9"/>
      <c r="FK62" s="9"/>
      <c r="FL62" s="54">
        <f>+FG62-$C$12/100</f>
        <v>-2.8899999999999995E-2</v>
      </c>
      <c r="FM62" s="39"/>
      <c r="FO62" s="51" t="s">
        <v>59</v>
      </c>
      <c r="FP62" s="52">
        <f>+FP12/100</f>
        <v>0.45299999999999996</v>
      </c>
      <c r="FQ62" s="53"/>
      <c r="FR62" s="9"/>
      <c r="FS62" s="9"/>
      <c r="FT62" s="9"/>
      <c r="FU62" s="54">
        <f>+FP62-$C$12/100</f>
        <v>0.35369999999999996</v>
      </c>
      <c r="FV62" s="39"/>
      <c r="FX62" s="51" t="s">
        <v>59</v>
      </c>
      <c r="FY62" s="52">
        <f>+FY12/100</f>
        <v>9.4800000000000009E-2</v>
      </c>
      <c r="FZ62" s="53"/>
      <c r="GA62" s="9"/>
      <c r="GB62" s="9"/>
      <c r="GC62" s="9"/>
      <c r="GD62" s="54">
        <f>+FY62-$C$12/100</f>
        <v>-4.4999999999999901E-3</v>
      </c>
      <c r="GE62" s="39"/>
      <c r="GG62" s="51" t="s">
        <v>59</v>
      </c>
      <c r="GH62" s="52">
        <f>+GH12/100</f>
        <v>5.4100000000000002E-2</v>
      </c>
      <c r="GI62" s="53"/>
      <c r="GJ62" s="9"/>
      <c r="GK62" s="9"/>
      <c r="GL62" s="9"/>
      <c r="GM62" s="54">
        <f>+GH62-$C$12/100</f>
        <v>-4.5199999999999997E-2</v>
      </c>
      <c r="GN62" s="39"/>
      <c r="GP62" s="51" t="s">
        <v>59</v>
      </c>
      <c r="GQ62" s="52">
        <f>+GQ12/100</f>
        <v>9.6699999999999994E-2</v>
      </c>
      <c r="GR62" s="53"/>
      <c r="GS62" s="9"/>
      <c r="GT62" s="9"/>
      <c r="GU62" s="9"/>
      <c r="GV62" s="54">
        <f>+GQ62-$C$12/100</f>
        <v>-2.6000000000000051E-3</v>
      </c>
      <c r="GW62" s="39"/>
    </row>
    <row r="63" spans="9:205" x14ac:dyDescent="0.15">
      <c r="I63" s="51" t="s">
        <v>60</v>
      </c>
      <c r="J63" s="55">
        <f>+O12</f>
        <v>0.62012173290368777</v>
      </c>
      <c r="K63" s="53"/>
      <c r="L63" s="53"/>
      <c r="M63" s="56"/>
      <c r="N63" s="9"/>
      <c r="O63" s="56">
        <f>+J63-$E$12</f>
        <v>0.1963426417907933</v>
      </c>
      <c r="P63" s="39"/>
      <c r="R63" s="51" t="s">
        <v>60</v>
      </c>
      <c r="S63" s="55">
        <f>+X12</f>
        <v>0.43445692883895132</v>
      </c>
      <c r="T63" s="53"/>
      <c r="U63" s="9"/>
      <c r="V63" s="9"/>
      <c r="W63" s="9"/>
      <c r="X63" s="56">
        <f>+S63-$E$12</f>
        <v>1.0677837726056849E-2</v>
      </c>
      <c r="Y63" s="39"/>
      <c r="AA63" s="51" t="s">
        <v>60</v>
      </c>
      <c r="AB63" s="55">
        <f>+AG12</f>
        <v>0.44324324324324327</v>
      </c>
      <c r="AC63" s="53"/>
      <c r="AD63" s="9"/>
      <c r="AE63" s="9"/>
      <c r="AF63" s="9"/>
      <c r="AG63" s="56">
        <f>+AB63-$E$12</f>
        <v>1.94641521303488E-2</v>
      </c>
      <c r="AH63" s="39"/>
      <c r="AJ63" s="51" t="s">
        <v>60</v>
      </c>
      <c r="AK63" s="55">
        <f>+AP12</f>
        <v>0.64077669902912626</v>
      </c>
      <c r="AL63" s="53"/>
      <c r="AM63" s="9"/>
      <c r="AN63" s="9"/>
      <c r="AO63" s="9"/>
      <c r="AP63" s="56">
        <f>+AK63-$E$12</f>
        <v>0.21699760791623179</v>
      </c>
      <c r="AQ63" s="39"/>
      <c r="AS63" s="51" t="s">
        <v>60</v>
      </c>
      <c r="AT63" s="55">
        <f>+AY12</f>
        <v>0.51162790697674421</v>
      </c>
      <c r="AU63" s="53"/>
      <c r="AV63" s="9"/>
      <c r="AW63" s="9"/>
      <c r="AX63" s="9"/>
      <c r="AY63" s="56">
        <f>+AT63-$E$12</f>
        <v>8.7848815863849739E-2</v>
      </c>
      <c r="AZ63" s="39"/>
      <c r="BB63" s="51" t="s">
        <v>60</v>
      </c>
      <c r="BC63" s="55">
        <f>+BH12</f>
        <v>0.5130434782608696</v>
      </c>
      <c r="BD63" s="53"/>
      <c r="BE63" s="9"/>
      <c r="BF63" s="9"/>
      <c r="BG63" s="9"/>
      <c r="BH63" s="56">
        <f>+BC63-$E$12</f>
        <v>8.9264387147975133E-2</v>
      </c>
      <c r="BI63" s="39"/>
      <c r="BK63" s="51" t="s">
        <v>60</v>
      </c>
      <c r="BL63" s="55">
        <f>+BQ12</f>
        <v>0.72619047619047616</v>
      </c>
      <c r="BM63" s="53"/>
      <c r="BN63" s="9"/>
      <c r="BO63" s="9"/>
      <c r="BP63" s="9"/>
      <c r="BQ63" s="56">
        <f>+BL63-$E$12</f>
        <v>0.3024113850775817</v>
      </c>
      <c r="BR63" s="39"/>
      <c r="BT63" s="51" t="s">
        <v>60</v>
      </c>
      <c r="BU63" s="55">
        <f>+BZ12</f>
        <v>0.65789473684210531</v>
      </c>
      <c r="BV63" s="53"/>
      <c r="BW63" s="9"/>
      <c r="BX63" s="9"/>
      <c r="BY63" s="9"/>
      <c r="BZ63" s="56">
        <f>+BU63-$E$12</f>
        <v>0.23411564572921084</v>
      </c>
      <c r="CA63" s="39"/>
      <c r="CC63" s="51" t="s">
        <v>60</v>
      </c>
      <c r="CD63" s="55">
        <f>+CI12</f>
        <v>0.66990291262135926</v>
      </c>
      <c r="CE63" s="53"/>
      <c r="CF63" s="9"/>
      <c r="CG63" s="9"/>
      <c r="CH63" s="9"/>
      <c r="CI63" s="56">
        <f>+CD63-$E$12</f>
        <v>0.24612382150846479</v>
      </c>
      <c r="CJ63" s="39"/>
      <c r="CL63" s="51" t="s">
        <v>60</v>
      </c>
      <c r="CM63" s="55">
        <f>+CR12</f>
        <v>0.5714285714285714</v>
      </c>
      <c r="CN63" s="53"/>
      <c r="CO63" s="9"/>
      <c r="CP63" s="9"/>
      <c r="CQ63" s="9"/>
      <c r="CR63" s="56">
        <f>+CM63-$E$12</f>
        <v>0.14764948031567693</v>
      </c>
      <c r="CS63" s="39"/>
      <c r="CU63" s="51" t="s">
        <v>60</v>
      </c>
      <c r="CV63" s="55">
        <f>+DA12</f>
        <v>0.71153846153846156</v>
      </c>
      <c r="CW63" s="53"/>
      <c r="CX63" s="9"/>
      <c r="CY63" s="9"/>
      <c r="CZ63" s="9"/>
      <c r="DA63" s="56">
        <f>+CV63-$E$12</f>
        <v>0.2877593704255671</v>
      </c>
      <c r="DB63" s="39"/>
      <c r="DD63" s="51" t="s">
        <v>60</v>
      </c>
      <c r="DE63" s="55">
        <f>+DJ12</f>
        <v>0.625</v>
      </c>
      <c r="DF63" s="53"/>
      <c r="DG63" s="9"/>
      <c r="DH63" s="9"/>
      <c r="DI63" s="9"/>
      <c r="DJ63" s="56">
        <f>+DE63-$E$12</f>
        <v>0.20122090888710553</v>
      </c>
      <c r="DK63" s="39"/>
      <c r="DM63" s="51" t="s">
        <v>60</v>
      </c>
      <c r="DN63" s="55">
        <f>+DS12</f>
        <v>0.68604651162790697</v>
      </c>
      <c r="DO63" s="53"/>
      <c r="DP63" s="9"/>
      <c r="DQ63" s="9"/>
      <c r="DR63" s="9"/>
      <c r="DS63" s="56">
        <f>+DN63-$E$12</f>
        <v>0.26226742051501251</v>
      </c>
      <c r="DT63" s="39"/>
      <c r="DV63" s="51" t="s">
        <v>60</v>
      </c>
      <c r="DW63" s="55">
        <f>+EB12</f>
        <v>0.89203084832904889</v>
      </c>
      <c r="DX63" s="53"/>
      <c r="DY63" s="9"/>
      <c r="DZ63" s="9"/>
      <c r="EA63" s="9"/>
      <c r="EB63" s="56">
        <f>+DW63-$E$12</f>
        <v>0.46825175721615442</v>
      </c>
      <c r="EC63" s="39"/>
      <c r="EE63" s="51" t="s">
        <v>60</v>
      </c>
      <c r="EF63" s="55">
        <f>+EK12</f>
        <v>0.6</v>
      </c>
      <c r="EG63" s="53"/>
      <c r="EH63" s="9"/>
      <c r="EI63" s="9"/>
      <c r="EJ63" s="9"/>
      <c r="EK63" s="56">
        <f>+EF63-$E$12</f>
        <v>0.17622090888710551</v>
      </c>
      <c r="EL63" s="39"/>
      <c r="EN63" s="51" t="s">
        <v>60</v>
      </c>
      <c r="EO63" s="55">
        <f>+ET12</f>
        <v>0.47619047619047616</v>
      </c>
      <c r="EP63" s="53"/>
      <c r="EQ63" s="9"/>
      <c r="ER63" s="9"/>
      <c r="ES63" s="9"/>
      <c r="ET63" s="56">
        <f>+EO63-$E$12</f>
        <v>5.2411385077581696E-2</v>
      </c>
      <c r="EU63" s="39"/>
      <c r="EW63" s="51" t="s">
        <v>60</v>
      </c>
      <c r="EX63" s="55">
        <f>+FC12</f>
        <v>0.45833333333333331</v>
      </c>
      <c r="EY63" s="53"/>
      <c r="EZ63" s="9"/>
      <c r="FA63" s="9"/>
      <c r="FB63" s="9"/>
      <c r="FC63" s="56">
        <f>+EX63-$E$12</f>
        <v>3.4554242220438847E-2</v>
      </c>
      <c r="FD63" s="39"/>
      <c r="FF63" s="51" t="s">
        <v>60</v>
      </c>
      <c r="FG63" s="55">
        <f>+FL12</f>
        <v>0.8</v>
      </c>
      <c r="FH63" s="53"/>
      <c r="FI63" s="9"/>
      <c r="FJ63" s="9"/>
      <c r="FK63" s="9"/>
      <c r="FL63" s="56">
        <f>+FG63-$E$12</f>
        <v>0.37622090888710558</v>
      </c>
      <c r="FM63" s="39"/>
      <c r="FO63" s="51" t="s">
        <v>60</v>
      </c>
      <c r="FP63" s="55">
        <f>+FU12</f>
        <v>0.80188679245283023</v>
      </c>
      <c r="FQ63" s="53"/>
      <c r="FR63" s="9"/>
      <c r="FS63" s="9"/>
      <c r="FT63" s="9"/>
      <c r="FU63" s="56">
        <f>+FP63-$E$12</f>
        <v>0.37810770133993576</v>
      </c>
      <c r="FV63" s="39"/>
      <c r="FX63" s="51" t="s">
        <v>60</v>
      </c>
      <c r="FY63" s="55">
        <f>+GD12</f>
        <v>0.90909090909090906</v>
      </c>
      <c r="FZ63" s="53"/>
      <c r="GA63" s="9"/>
      <c r="GB63" s="9"/>
      <c r="GC63" s="9"/>
      <c r="GD63" s="56">
        <f>+FY63-$E$12</f>
        <v>0.48531181797801459</v>
      </c>
      <c r="GE63" s="39"/>
      <c r="GG63" s="51" t="s">
        <v>60</v>
      </c>
      <c r="GH63" s="55">
        <f>+GM12</f>
        <v>0.625</v>
      </c>
      <c r="GI63" s="53"/>
      <c r="GJ63" s="9"/>
      <c r="GK63" s="9"/>
      <c r="GL63" s="9"/>
      <c r="GM63" s="56">
        <f>+GH63-$E$12</f>
        <v>0.20122090888710553</v>
      </c>
      <c r="GN63" s="39"/>
      <c r="GP63" s="51" t="s">
        <v>60</v>
      </c>
      <c r="GQ63" s="55">
        <f>+GV12</f>
        <v>0.70129870129870131</v>
      </c>
      <c r="GR63" s="53"/>
      <c r="GS63" s="9"/>
      <c r="GT63" s="9"/>
      <c r="GU63" s="9"/>
      <c r="GV63" s="56">
        <f>+GQ63-$E$12</f>
        <v>0.27751961018580684</v>
      </c>
      <c r="GW63" s="39"/>
    </row>
    <row r="64" spans="9:205" x14ac:dyDescent="0.15">
      <c r="I64" s="51" t="s">
        <v>61</v>
      </c>
      <c r="J64" s="55">
        <f>+P12</f>
        <v>0.37450769781596849</v>
      </c>
      <c r="K64" s="53"/>
      <c r="L64" s="53"/>
      <c r="M64" s="56"/>
      <c r="N64" s="9"/>
      <c r="O64" s="56">
        <f>+J64-$G$12</f>
        <v>-0.20041034509088473</v>
      </c>
      <c r="P64" s="39"/>
      <c r="R64" s="51" t="s">
        <v>61</v>
      </c>
      <c r="S64" s="55">
        <f>+Y12</f>
        <v>0.5617977528089888</v>
      </c>
      <c r="T64" s="53"/>
      <c r="U64" s="9"/>
      <c r="V64" s="9"/>
      <c r="W64" s="9"/>
      <c r="X64" s="56">
        <f>+S64-$G$12</f>
        <v>-1.3120290097864418E-2</v>
      </c>
      <c r="Y64" s="39"/>
      <c r="AA64" s="51" t="s">
        <v>61</v>
      </c>
      <c r="AB64" s="55">
        <f>+AH12</f>
        <v>0.54594594594594592</v>
      </c>
      <c r="AC64" s="53"/>
      <c r="AD64" s="9"/>
      <c r="AE64" s="9"/>
      <c r="AF64" s="9"/>
      <c r="AG64" s="56">
        <f>+AB64-$G$12</f>
        <v>-2.8972096960907301E-2</v>
      </c>
      <c r="AH64" s="39"/>
      <c r="AJ64" s="51" t="s">
        <v>61</v>
      </c>
      <c r="AK64" s="55">
        <f>+AQ12</f>
        <v>0.35922330097087379</v>
      </c>
      <c r="AL64" s="53"/>
      <c r="AM64" s="9"/>
      <c r="AN64" s="9"/>
      <c r="AO64" s="9"/>
      <c r="AP64" s="56">
        <f>+AK64-$G$12</f>
        <v>-0.21569474193597943</v>
      </c>
      <c r="AQ64" s="39"/>
      <c r="AS64" s="51" t="s">
        <v>61</v>
      </c>
      <c r="AT64" s="55">
        <f>+AZ12</f>
        <v>0.47674418604651164</v>
      </c>
      <c r="AU64" s="53"/>
      <c r="AV64" s="9"/>
      <c r="AW64" s="9"/>
      <c r="AX64" s="9"/>
      <c r="AY64" s="56">
        <f>+AT64-$G$12</f>
        <v>-9.817385686034158E-2</v>
      </c>
      <c r="AZ64" s="39"/>
      <c r="BB64" s="51" t="s">
        <v>61</v>
      </c>
      <c r="BC64" s="55">
        <f>+BI12</f>
        <v>0.48695652173913045</v>
      </c>
      <c r="BD64" s="53"/>
      <c r="BE64" s="9"/>
      <c r="BF64" s="9"/>
      <c r="BG64" s="9"/>
      <c r="BH64" s="56">
        <f>+BC64-$G$12</f>
        <v>-8.7961521167722767E-2</v>
      </c>
      <c r="BI64" s="39"/>
      <c r="BK64" s="51" t="s">
        <v>61</v>
      </c>
      <c r="BL64" s="55">
        <f>+BR12</f>
        <v>0.27380952380952384</v>
      </c>
      <c r="BM64" s="53"/>
      <c r="BN64" s="9"/>
      <c r="BO64" s="9"/>
      <c r="BP64" s="9"/>
      <c r="BQ64" s="56">
        <f>+BL64-$G$12</f>
        <v>-0.30110851909732939</v>
      </c>
      <c r="BR64" s="39"/>
      <c r="BT64" s="51" t="s">
        <v>61</v>
      </c>
      <c r="BU64" s="55">
        <f>+CA12</f>
        <v>0.34210526315789475</v>
      </c>
      <c r="BV64" s="53"/>
      <c r="BW64" s="9"/>
      <c r="BX64" s="9"/>
      <c r="BY64" s="9"/>
      <c r="BZ64" s="56">
        <f>+BU64-$G$12</f>
        <v>-0.23281277974895848</v>
      </c>
      <c r="CA64" s="39"/>
      <c r="CC64" s="51" t="s">
        <v>61</v>
      </c>
      <c r="CD64" s="55">
        <f>+CJ12</f>
        <v>0.3300970873786408</v>
      </c>
      <c r="CE64" s="53"/>
      <c r="CF64" s="9"/>
      <c r="CG64" s="9"/>
      <c r="CH64" s="9"/>
      <c r="CI64" s="56">
        <f>+CD64-$G$12</f>
        <v>-0.24482095552821243</v>
      </c>
      <c r="CJ64" s="39"/>
      <c r="CL64" s="51" t="s">
        <v>61</v>
      </c>
      <c r="CM64" s="55">
        <f>+CS12</f>
        <v>0.38461538461538464</v>
      </c>
      <c r="CN64" s="53"/>
      <c r="CO64" s="9"/>
      <c r="CP64" s="9"/>
      <c r="CQ64" s="9"/>
      <c r="CR64" s="56">
        <f>+CM64-$G$12</f>
        <v>-0.19030265829146858</v>
      </c>
      <c r="CS64" s="39"/>
      <c r="CU64" s="51" t="s">
        <v>61</v>
      </c>
      <c r="CV64" s="55">
        <f>+DB12</f>
        <v>0.28846153846153844</v>
      </c>
      <c r="CW64" s="53"/>
      <c r="CX64" s="9"/>
      <c r="CY64" s="9"/>
      <c r="CZ64" s="9"/>
      <c r="DA64" s="56">
        <f>+CV64-$G$12</f>
        <v>-0.28645650444531479</v>
      </c>
      <c r="DB64" s="39"/>
      <c r="DD64" s="51" t="s">
        <v>61</v>
      </c>
      <c r="DE64" s="55">
        <f>+DK12</f>
        <v>0.375</v>
      </c>
      <c r="DF64" s="53"/>
      <c r="DG64" s="9"/>
      <c r="DH64" s="9"/>
      <c r="DI64" s="9"/>
      <c r="DJ64" s="56">
        <f>+DE64-$G$12</f>
        <v>-0.19991804290685322</v>
      </c>
      <c r="DK64" s="39"/>
      <c r="DM64" s="51" t="s">
        <v>61</v>
      </c>
      <c r="DN64" s="55">
        <f>+DT12</f>
        <v>0.31395348837209303</v>
      </c>
      <c r="DO64" s="53"/>
      <c r="DP64" s="9"/>
      <c r="DQ64" s="9"/>
      <c r="DR64" s="9"/>
      <c r="DS64" s="56">
        <f>+DN64-$G$12</f>
        <v>-0.2609645545347602</v>
      </c>
      <c r="DT64" s="39"/>
      <c r="DV64" s="51" t="s">
        <v>61</v>
      </c>
      <c r="DW64" s="55">
        <f>+EC12</f>
        <v>0.10539845758354756</v>
      </c>
      <c r="DX64" s="53"/>
      <c r="DY64" s="9"/>
      <c r="DZ64" s="9"/>
      <c r="EA64" s="9"/>
      <c r="EB64" s="56">
        <f>+DW64-$G$12</f>
        <v>-0.46951958532330568</v>
      </c>
      <c r="EC64" s="39"/>
      <c r="EE64" s="51" t="s">
        <v>61</v>
      </c>
      <c r="EF64" s="55">
        <f>+EL12</f>
        <v>0.4</v>
      </c>
      <c r="EG64" s="53"/>
      <c r="EH64" s="9"/>
      <c r="EI64" s="9"/>
      <c r="EJ64" s="9"/>
      <c r="EK64" s="56">
        <f>+EF64-$G$12</f>
        <v>-0.1749180429068532</v>
      </c>
      <c r="EL64" s="39"/>
      <c r="EN64" s="51" t="s">
        <v>61</v>
      </c>
      <c r="EO64" s="55">
        <f>+EU12</f>
        <v>0.52380952380952384</v>
      </c>
      <c r="EP64" s="53"/>
      <c r="EQ64" s="9"/>
      <c r="ER64" s="9"/>
      <c r="ES64" s="9"/>
      <c r="ET64" s="56">
        <f>+EO64-$G$12</f>
        <v>-5.1108519097329386E-2</v>
      </c>
      <c r="EU64" s="39"/>
      <c r="EW64" s="51" t="s">
        <v>61</v>
      </c>
      <c r="EX64" s="55">
        <f>+FD12</f>
        <v>0.54166666666666663</v>
      </c>
      <c r="EY64" s="53"/>
      <c r="EZ64" s="9"/>
      <c r="FA64" s="9"/>
      <c r="FB64" s="9"/>
      <c r="FC64" s="56">
        <f>+EX64-$G$12</f>
        <v>-3.3251376240186592E-2</v>
      </c>
      <c r="FD64" s="39"/>
      <c r="FF64" s="51" t="s">
        <v>61</v>
      </c>
      <c r="FG64" s="55">
        <f>+FM12</f>
        <v>0.2</v>
      </c>
      <c r="FH64" s="53"/>
      <c r="FI64" s="9"/>
      <c r="FJ64" s="9"/>
      <c r="FK64" s="9"/>
      <c r="FL64" s="56">
        <f>+FG64-$G$12</f>
        <v>-0.37491804290685321</v>
      </c>
      <c r="FM64" s="39"/>
      <c r="FO64" s="51" t="s">
        <v>61</v>
      </c>
      <c r="FP64" s="55">
        <f>+FV12</f>
        <v>0.19496855345911951</v>
      </c>
      <c r="FQ64" s="53"/>
      <c r="FR64" s="9"/>
      <c r="FS64" s="9"/>
      <c r="FT64" s="9"/>
      <c r="FU64" s="56">
        <f>+FP64-$G$12</f>
        <v>-0.37994948944773371</v>
      </c>
      <c r="FV64" s="39"/>
      <c r="FX64" s="51" t="s">
        <v>61</v>
      </c>
      <c r="FY64" s="55">
        <f>+GE12</f>
        <v>9.0909090909090912E-2</v>
      </c>
      <c r="FZ64" s="53"/>
      <c r="GA64" s="9"/>
      <c r="GB64" s="9"/>
      <c r="GC64" s="9"/>
      <c r="GD64" s="56">
        <f>+FY64-$G$12</f>
        <v>-0.48400895199776228</v>
      </c>
      <c r="GE64" s="39"/>
      <c r="GG64" s="51" t="s">
        <v>61</v>
      </c>
      <c r="GH64" s="55">
        <f>+GN12</f>
        <v>0.33333333333333331</v>
      </c>
      <c r="GI64" s="53"/>
      <c r="GJ64" s="9"/>
      <c r="GK64" s="9"/>
      <c r="GL64" s="9"/>
      <c r="GM64" s="56">
        <f>+GH64-$G$12</f>
        <v>-0.24158470957351991</v>
      </c>
      <c r="GN64" s="39"/>
      <c r="GP64" s="51" t="s">
        <v>61</v>
      </c>
      <c r="GQ64" s="55">
        <f>+GW12</f>
        <v>0.29870129870129869</v>
      </c>
      <c r="GR64" s="53"/>
      <c r="GS64" s="9"/>
      <c r="GT64" s="9"/>
      <c r="GU64" s="9"/>
      <c r="GV64" s="56">
        <f>+GQ64-$G$12</f>
        <v>-0.27621674420555453</v>
      </c>
      <c r="GW64" s="39"/>
    </row>
    <row r="65" spans="9:205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</row>
    <row r="66" spans="9:205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</row>
    <row r="67" spans="9:205" x14ac:dyDescent="0.15">
      <c r="I67" s="51" t="s">
        <v>59</v>
      </c>
      <c r="J67" s="52">
        <f>+J18/100</f>
        <v>7.5399999999999995E-2</v>
      </c>
      <c r="K67" s="53"/>
      <c r="L67" s="53"/>
      <c r="M67" s="54"/>
      <c r="N67" s="9"/>
      <c r="O67" s="54">
        <f>+J67-$C$18/100</f>
        <v>-1.8000000000000002E-2</v>
      </c>
      <c r="P67" s="39"/>
      <c r="R67" s="51" t="s">
        <v>59</v>
      </c>
      <c r="S67" s="52">
        <f>+S18/100</f>
        <v>0.12</v>
      </c>
      <c r="T67" s="53"/>
      <c r="U67" s="9"/>
      <c r="V67" s="9"/>
      <c r="W67" s="9"/>
      <c r="X67" s="54">
        <f>+S67-$C$18/100</f>
        <v>2.6599999999999999E-2</v>
      </c>
      <c r="Y67" s="39"/>
      <c r="AA67" s="51" t="s">
        <v>59</v>
      </c>
      <c r="AB67" s="52">
        <f>+AB18/100</f>
        <v>8.0799999999999997E-2</v>
      </c>
      <c r="AC67" s="53"/>
      <c r="AD67" s="9"/>
      <c r="AE67" s="9"/>
      <c r="AF67" s="9"/>
      <c r="AG67" s="54">
        <f>+AB67-$C$18/100</f>
        <v>-1.26E-2</v>
      </c>
      <c r="AH67" s="39"/>
      <c r="AJ67" s="51" t="s">
        <v>59</v>
      </c>
      <c r="AK67" s="52">
        <f>+AK18/100</f>
        <v>5.5999999999999994E-2</v>
      </c>
      <c r="AL67" s="53"/>
      <c r="AM67" s="9"/>
      <c r="AN67" s="9"/>
      <c r="AO67" s="9"/>
      <c r="AP67" s="54">
        <f>+AK67-$C$18/100</f>
        <v>-3.7400000000000003E-2</v>
      </c>
      <c r="AQ67" s="39"/>
      <c r="AS67" s="51" t="s">
        <v>59</v>
      </c>
      <c r="AT67" s="52">
        <f>+AT18/100</f>
        <v>6.3600000000000004E-2</v>
      </c>
      <c r="AU67" s="53"/>
      <c r="AV67" s="9"/>
      <c r="AW67" s="9"/>
      <c r="AX67" s="9"/>
      <c r="AY67" s="54">
        <f>+AT67-$C$18/100</f>
        <v>-2.9799999999999993E-2</v>
      </c>
      <c r="AZ67" s="39"/>
      <c r="BB67" s="51" t="s">
        <v>59</v>
      </c>
      <c r="BC67" s="52">
        <f>+BC18/100</f>
        <v>6.3700000000000007E-2</v>
      </c>
      <c r="BD67" s="53"/>
      <c r="BE67" s="9"/>
      <c r="BF67" s="9"/>
      <c r="BG67" s="9"/>
      <c r="BH67" s="54">
        <f>+BC67-$C$18/100</f>
        <v>-2.969999999999999E-2</v>
      </c>
      <c r="BI67" s="39"/>
      <c r="BK67" s="51" t="s">
        <v>59</v>
      </c>
      <c r="BL67" s="52">
        <f>+BL18/100</f>
        <v>3.8300000000000001E-2</v>
      </c>
      <c r="BM67" s="53"/>
      <c r="BN67" s="9"/>
      <c r="BO67" s="9"/>
      <c r="BP67" s="9"/>
      <c r="BQ67" s="54">
        <f>+BL67-$C$18/100</f>
        <v>-5.5099999999999996E-2</v>
      </c>
      <c r="BR67" s="39"/>
      <c r="BT67" s="51" t="s">
        <v>59</v>
      </c>
      <c r="BU67" s="52">
        <f>+BU18/100</f>
        <v>1.8000000000000002E-2</v>
      </c>
      <c r="BV67" s="53"/>
      <c r="BW67" s="9"/>
      <c r="BX67" s="9"/>
      <c r="BY67" s="9"/>
      <c r="BZ67" s="54">
        <f>+BU67-$C$18/100</f>
        <v>-7.5399999999999995E-2</v>
      </c>
      <c r="CA67" s="39"/>
      <c r="CC67" s="51" t="s">
        <v>59</v>
      </c>
      <c r="CD67" s="52">
        <f>+CD18/100</f>
        <v>8.3499999999999991E-2</v>
      </c>
      <c r="CE67" s="53"/>
      <c r="CF67" s="9"/>
      <c r="CG67" s="9"/>
      <c r="CH67" s="9"/>
      <c r="CI67" s="54">
        <f>+CD67-$C$18/100</f>
        <v>-9.900000000000006E-3</v>
      </c>
      <c r="CJ67" s="39"/>
      <c r="CL67" s="51" t="s">
        <v>59</v>
      </c>
      <c r="CM67" s="52">
        <f>+CM18/100</f>
        <v>2.6499999999999999E-2</v>
      </c>
      <c r="CN67" s="53"/>
      <c r="CO67" s="9"/>
      <c r="CP67" s="9"/>
      <c r="CQ67" s="9"/>
      <c r="CR67" s="54">
        <f>+CM67-$C$18/100</f>
        <v>-6.6900000000000001E-2</v>
      </c>
      <c r="CS67" s="39"/>
      <c r="CU67" s="51" t="s">
        <v>59</v>
      </c>
      <c r="CV67" s="52">
        <f>+CV18/100</f>
        <v>3.1200000000000002E-2</v>
      </c>
      <c r="CW67" s="53"/>
      <c r="CX67" s="9"/>
      <c r="CY67" s="9"/>
      <c r="CZ67" s="9"/>
      <c r="DA67" s="54">
        <f>+CV67-$C$18/100</f>
        <v>-6.2199999999999991E-2</v>
      </c>
      <c r="DB67" s="39"/>
      <c r="DD67" s="51" t="s">
        <v>59</v>
      </c>
      <c r="DE67" s="52">
        <f>+DE18/100</f>
        <v>1.8000000000000002E-2</v>
      </c>
      <c r="DF67" s="53"/>
      <c r="DG67" s="9"/>
      <c r="DH67" s="9"/>
      <c r="DI67" s="9"/>
      <c r="DJ67" s="54">
        <f>+DE67-$C$18/100</f>
        <v>-7.5399999999999995E-2</v>
      </c>
      <c r="DK67" s="39"/>
      <c r="DM67" s="51" t="s">
        <v>59</v>
      </c>
      <c r="DN67" s="52">
        <f>+DN18/100</f>
        <v>4.9000000000000002E-2</v>
      </c>
      <c r="DO67" s="53"/>
      <c r="DP67" s="9"/>
      <c r="DQ67" s="9"/>
      <c r="DR67" s="9"/>
      <c r="DS67" s="54">
        <f>+DN67-$C$18/100</f>
        <v>-4.4399999999999995E-2</v>
      </c>
      <c r="DT67" s="39"/>
      <c r="DV67" s="51" t="s">
        <v>59</v>
      </c>
      <c r="DW67" s="52">
        <f>+DW18/100</f>
        <v>3.4099999999999998E-2</v>
      </c>
      <c r="DX67" s="53"/>
      <c r="DY67" s="9"/>
      <c r="DZ67" s="9"/>
      <c r="EA67" s="9"/>
      <c r="EB67" s="54">
        <f>+DW67-$C$18/100</f>
        <v>-5.9299999999999999E-2</v>
      </c>
      <c r="EC67" s="39"/>
      <c r="EE67" s="51" t="s">
        <v>59</v>
      </c>
      <c r="EF67" s="52">
        <f>+EF18/100</f>
        <v>7.2400000000000006E-2</v>
      </c>
      <c r="EG67" s="53"/>
      <c r="EH67" s="9"/>
      <c r="EI67" s="9"/>
      <c r="EJ67" s="9"/>
      <c r="EK67" s="54">
        <f>+EF67-$C$18/100</f>
        <v>-2.0999999999999991E-2</v>
      </c>
      <c r="EL67" s="39"/>
      <c r="EN67" s="51" t="s">
        <v>59</v>
      </c>
      <c r="EO67" s="52">
        <f>+EO18/100</f>
        <v>0.10880000000000001</v>
      </c>
      <c r="EP67" s="53"/>
      <c r="EQ67" s="9"/>
      <c r="ER67" s="9"/>
      <c r="ES67" s="9"/>
      <c r="ET67" s="54">
        <f>+EO67-$C$18/100</f>
        <v>1.5400000000000011E-2</v>
      </c>
      <c r="EU67" s="39"/>
      <c r="EW67" s="51" t="s">
        <v>59</v>
      </c>
      <c r="EX67" s="52">
        <f>+EX18/100</f>
        <v>2.1700000000000001E-2</v>
      </c>
      <c r="EY67" s="53"/>
      <c r="EZ67" s="9"/>
      <c r="FA67" s="9"/>
      <c r="FB67" s="9"/>
      <c r="FC67" s="54">
        <f>+EX67-$C$18/100</f>
        <v>-7.17E-2</v>
      </c>
      <c r="FD67" s="39"/>
      <c r="FF67" s="51" t="s">
        <v>59</v>
      </c>
      <c r="FG67" s="52">
        <f>+FG18/100</f>
        <v>7.0400000000000004E-2</v>
      </c>
      <c r="FH67" s="53"/>
      <c r="FI67" s="9"/>
      <c r="FJ67" s="9"/>
      <c r="FK67" s="9"/>
      <c r="FL67" s="54">
        <f>+FG67-$C$18/100</f>
        <v>-2.2999999999999993E-2</v>
      </c>
      <c r="FM67" s="39"/>
      <c r="FO67" s="51" t="s">
        <v>59</v>
      </c>
      <c r="FP67" s="52">
        <f>+FP18/100</f>
        <v>4.3E-3</v>
      </c>
      <c r="FQ67" s="53"/>
      <c r="FR67" s="9"/>
      <c r="FS67" s="9"/>
      <c r="FT67" s="9"/>
      <c r="FU67" s="54">
        <f>+FP67-$C$18/100</f>
        <v>-8.9099999999999999E-2</v>
      </c>
      <c r="FV67" s="39"/>
      <c r="FX67" s="51" t="s">
        <v>59</v>
      </c>
      <c r="FY67" s="52">
        <f>+FY18/100</f>
        <v>0</v>
      </c>
      <c r="FZ67" s="53"/>
      <c r="GA67" s="9"/>
      <c r="GB67" s="9"/>
      <c r="GC67" s="9"/>
      <c r="GD67" s="54">
        <f>+FY67-$C$18/100</f>
        <v>-9.3399999999999997E-2</v>
      </c>
      <c r="GE67" s="39"/>
      <c r="GG67" s="51" t="s">
        <v>59</v>
      </c>
      <c r="GH67" s="52">
        <f>+GH18/100</f>
        <v>6.9800000000000001E-2</v>
      </c>
      <c r="GI67" s="53"/>
      <c r="GJ67" s="9"/>
      <c r="GK67" s="9"/>
      <c r="GL67" s="9"/>
      <c r="GM67" s="54">
        <f>+GH67-$C$18/100</f>
        <v>-2.3599999999999996E-2</v>
      </c>
      <c r="GN67" s="39"/>
      <c r="GP67" s="51" t="s">
        <v>59</v>
      </c>
      <c r="GQ67" s="52">
        <f>+GQ18/100</f>
        <v>1.7600000000000001E-2</v>
      </c>
      <c r="GR67" s="53"/>
      <c r="GS67" s="9"/>
      <c r="GT67" s="9"/>
      <c r="GU67" s="9"/>
      <c r="GV67" s="54">
        <f>+GQ67-$C$18/100</f>
        <v>-7.5799999999999992E-2</v>
      </c>
      <c r="GW67" s="39"/>
    </row>
    <row r="68" spans="9:205" x14ac:dyDescent="0.15">
      <c r="I68" s="51" t="s">
        <v>60</v>
      </c>
      <c r="J68" s="55">
        <f>+O18</f>
        <v>0.58484525080042693</v>
      </c>
      <c r="K68" s="53"/>
      <c r="L68" s="53"/>
      <c r="M68" s="56"/>
      <c r="N68" s="9"/>
      <c r="O68" s="56">
        <f>+J68-$E$18</f>
        <v>0.11022096335872716</v>
      </c>
      <c r="P68" s="39"/>
      <c r="R68" s="51" t="s">
        <v>60</v>
      </c>
      <c r="S68" s="55">
        <f>+X18</f>
        <v>0.56999999999999995</v>
      </c>
      <c r="T68" s="53"/>
      <c r="U68" s="9"/>
      <c r="V68" s="9"/>
      <c r="W68" s="9"/>
      <c r="X68" s="56">
        <f>+S68-$E$18</f>
        <v>9.5375712558300185E-2</v>
      </c>
      <c r="Y68" s="39"/>
      <c r="AA68" s="51" t="s">
        <v>60</v>
      </c>
      <c r="AB68" s="55">
        <f>+AG18</f>
        <v>0.52095808383233533</v>
      </c>
      <c r="AC68" s="53"/>
      <c r="AD68" s="9"/>
      <c r="AE68" s="9"/>
      <c r="AF68" s="9"/>
      <c r="AG68" s="56">
        <f>+AB68-$E$18</f>
        <v>4.6333796390635562E-2</v>
      </c>
      <c r="AH68" s="39"/>
      <c r="AJ68" s="51" t="s">
        <v>60</v>
      </c>
      <c r="AK68" s="55">
        <f>+AP18</f>
        <v>0.71739130434782605</v>
      </c>
      <c r="AL68" s="53"/>
      <c r="AM68" s="9"/>
      <c r="AN68" s="9"/>
      <c r="AO68" s="9"/>
      <c r="AP68" s="56">
        <f>+AK68-$E$18</f>
        <v>0.24276701690612629</v>
      </c>
      <c r="AQ68" s="39"/>
      <c r="AS68" s="51" t="s">
        <v>60</v>
      </c>
      <c r="AT68" s="55">
        <f>+AY18</f>
        <v>0.43119266055045874</v>
      </c>
      <c r="AU68" s="53"/>
      <c r="AV68" s="9"/>
      <c r="AW68" s="9"/>
      <c r="AX68" s="9"/>
      <c r="AY68" s="56">
        <f>+AT68-$E$18</f>
        <v>-4.3431626891241026E-2</v>
      </c>
      <c r="AZ68" s="39"/>
      <c r="BB68" s="51" t="s">
        <v>60</v>
      </c>
      <c r="BC68" s="55">
        <f>+BH18</f>
        <v>0.3983739837398374</v>
      </c>
      <c r="BD68" s="53"/>
      <c r="BE68" s="9"/>
      <c r="BF68" s="9"/>
      <c r="BG68" s="9"/>
      <c r="BH68" s="56">
        <f>+BC68-$E$18</f>
        <v>-7.6250303701862365E-2</v>
      </c>
      <c r="BI68" s="39"/>
      <c r="BK68" s="51" t="s">
        <v>60</v>
      </c>
      <c r="BL68" s="55">
        <f>+BQ18</f>
        <v>0.76190476190476186</v>
      </c>
      <c r="BM68" s="53"/>
      <c r="BN68" s="9"/>
      <c r="BO68" s="9"/>
      <c r="BP68" s="9"/>
      <c r="BQ68" s="56">
        <f>+BL68-$E$18</f>
        <v>0.2872804744630621</v>
      </c>
      <c r="BR68" s="39"/>
      <c r="BT68" s="51" t="s">
        <v>60</v>
      </c>
      <c r="BU68" s="55">
        <f>+BZ18</f>
        <v>0.63636363636363635</v>
      </c>
      <c r="BV68" s="53"/>
      <c r="BW68" s="9"/>
      <c r="BX68" s="9"/>
      <c r="BY68" s="9"/>
      <c r="BZ68" s="56">
        <f>+BU68-$E$18</f>
        <v>0.16173934892193659</v>
      </c>
      <c r="CA68" s="39"/>
      <c r="CC68" s="51" t="s">
        <v>60</v>
      </c>
      <c r="CD68" s="55">
        <f>+CI18</f>
        <v>0.92592592592592593</v>
      </c>
      <c r="CE68" s="53"/>
      <c r="CF68" s="9"/>
      <c r="CG68" s="9"/>
      <c r="CH68" s="9"/>
      <c r="CI68" s="56">
        <f>+CD68-$E$18</f>
        <v>0.45130163848422616</v>
      </c>
      <c r="CJ68" s="39"/>
      <c r="CL68" s="51" t="s">
        <v>60</v>
      </c>
      <c r="CM68" s="55">
        <f>+CR18</f>
        <v>0.30769230769230771</v>
      </c>
      <c r="CN68" s="53"/>
      <c r="CO68" s="9"/>
      <c r="CP68" s="9"/>
      <c r="CQ68" s="9"/>
      <c r="CR68" s="56">
        <f>+CM68-$E$18</f>
        <v>-0.16693197974939206</v>
      </c>
      <c r="CS68" s="39"/>
      <c r="CU68" s="51" t="s">
        <v>60</v>
      </c>
      <c r="CV68" s="55">
        <f>+DA18</f>
        <v>0.73469387755102045</v>
      </c>
      <c r="CW68" s="53"/>
      <c r="CX68" s="9"/>
      <c r="CY68" s="9"/>
      <c r="CZ68" s="9"/>
      <c r="DA68" s="56">
        <f>+CV68-$E$18</f>
        <v>0.26006959010932068</v>
      </c>
      <c r="DB68" s="39"/>
      <c r="DD68" s="51" t="s">
        <v>60</v>
      </c>
      <c r="DE68" s="55">
        <f>+DJ18</f>
        <v>0.5</v>
      </c>
      <c r="DF68" s="53"/>
      <c r="DG68" s="9"/>
      <c r="DH68" s="9"/>
      <c r="DI68" s="9"/>
      <c r="DJ68" s="56">
        <f>+DE68-$E$18</f>
        <v>2.5375712558300234E-2</v>
      </c>
      <c r="DK68" s="39"/>
      <c r="DM68" s="51" t="s">
        <v>60</v>
      </c>
      <c r="DN68" s="55">
        <f>+DS18</f>
        <v>0.90625</v>
      </c>
      <c r="DO68" s="53"/>
      <c r="DP68" s="9"/>
      <c r="DQ68" s="9"/>
      <c r="DR68" s="9"/>
      <c r="DS68" s="56">
        <f>+DN68-$E$18</f>
        <v>0.43162571255830023</v>
      </c>
      <c r="DT68" s="39"/>
      <c r="DV68" s="51" t="s">
        <v>60</v>
      </c>
      <c r="DW68" s="55">
        <f>+EB18</f>
        <v>0.87931034482758619</v>
      </c>
      <c r="DX68" s="53"/>
      <c r="DY68" s="9"/>
      <c r="DZ68" s="9"/>
      <c r="EA68" s="9"/>
      <c r="EB68" s="56">
        <f>+DW68-$E$18</f>
        <v>0.40468605738588642</v>
      </c>
      <c r="EC68" s="39"/>
      <c r="EE68" s="51" t="s">
        <v>60</v>
      </c>
      <c r="EF68" s="55">
        <f>+EK18</f>
        <v>0.5490196078431373</v>
      </c>
      <c r="EG68" s="53"/>
      <c r="EH68" s="9"/>
      <c r="EI68" s="9"/>
      <c r="EJ68" s="9"/>
      <c r="EK68" s="56">
        <f>+EF68-$E$18</f>
        <v>7.4395320401437537E-2</v>
      </c>
      <c r="EL68" s="39"/>
      <c r="EN68" s="51" t="s">
        <v>60</v>
      </c>
      <c r="EO68" s="55">
        <f>+ET18</f>
        <v>0.620253164556962</v>
      </c>
      <c r="EP68" s="53"/>
      <c r="EQ68" s="9"/>
      <c r="ER68" s="9"/>
      <c r="ES68" s="9"/>
      <c r="ET68" s="56">
        <f>+EO68-$E$18</f>
        <v>0.14562887711526223</v>
      </c>
      <c r="EU68" s="39"/>
      <c r="EW68" s="51" t="s">
        <v>60</v>
      </c>
      <c r="EX68" s="55">
        <f>+FC18</f>
        <v>0.75</v>
      </c>
      <c r="EY68" s="53"/>
      <c r="EZ68" s="9"/>
      <c r="FA68" s="9"/>
      <c r="FB68" s="9"/>
      <c r="FC68" s="56">
        <f>+EX68-$E$18</f>
        <v>0.27537571255830023</v>
      </c>
      <c r="FD68" s="39"/>
      <c r="FF68" s="51" t="s">
        <v>60</v>
      </c>
      <c r="FG68" s="55">
        <f>+FL18</f>
        <v>0.88</v>
      </c>
      <c r="FH68" s="53"/>
      <c r="FI68" s="9"/>
      <c r="FJ68" s="9"/>
      <c r="FK68" s="9"/>
      <c r="FL68" s="56">
        <f>+FG68-$E$18</f>
        <v>0.40537571255830024</v>
      </c>
      <c r="FM68" s="39"/>
      <c r="FO68" s="51" t="s">
        <v>60</v>
      </c>
      <c r="FP68" s="55">
        <f>+FU18</f>
        <v>0</v>
      </c>
      <c r="FQ68" s="53"/>
      <c r="FR68" s="9"/>
      <c r="FS68" s="9"/>
      <c r="FT68" s="9"/>
      <c r="FU68" s="56">
        <f>+FP68-$E$18</f>
        <v>-0.47462428744169977</v>
      </c>
      <c r="FV68" s="39"/>
      <c r="FX68" s="51" t="s">
        <v>60</v>
      </c>
      <c r="FY68" s="55" t="e">
        <f>+GD18</f>
        <v>#DIV/0!</v>
      </c>
      <c r="FZ68" s="53"/>
      <c r="GA68" s="9"/>
      <c r="GB68" s="9"/>
      <c r="GC68" s="9"/>
      <c r="GD68" s="56" t="e">
        <f>+FY68-$E$18</f>
        <v>#DIV/0!</v>
      </c>
      <c r="GE68" s="39"/>
      <c r="GG68" s="51" t="s">
        <v>60</v>
      </c>
      <c r="GH68" s="55">
        <f>+GM18</f>
        <v>0.83870967741935487</v>
      </c>
      <c r="GI68" s="53"/>
      <c r="GJ68" s="9"/>
      <c r="GK68" s="9"/>
      <c r="GL68" s="9"/>
      <c r="GM68" s="56">
        <f>+GH68-$E$18</f>
        <v>0.36408538997765511</v>
      </c>
      <c r="GN68" s="39"/>
      <c r="GP68" s="51" t="s">
        <v>60</v>
      </c>
      <c r="GQ68" s="55">
        <f>+GV18</f>
        <v>0.5</v>
      </c>
      <c r="GR68" s="53"/>
      <c r="GS68" s="9"/>
      <c r="GT68" s="9"/>
      <c r="GU68" s="9"/>
      <c r="GV68" s="56">
        <f>+GQ68-$E$18</f>
        <v>2.5375712558300234E-2</v>
      </c>
      <c r="GW68" s="39"/>
    </row>
    <row r="69" spans="9:205" x14ac:dyDescent="0.15">
      <c r="I69" s="51" t="s">
        <v>61</v>
      </c>
      <c r="J69" s="55">
        <f>+P18</f>
        <v>0.4133760227676983</v>
      </c>
      <c r="K69" s="53"/>
      <c r="L69" s="53"/>
      <c r="M69" s="56"/>
      <c r="N69" s="9"/>
      <c r="O69" s="56">
        <f>+J69-$G$18</f>
        <v>-0.11074558718220667</v>
      </c>
      <c r="P69" s="39"/>
      <c r="R69" s="51" t="s">
        <v>61</v>
      </c>
      <c r="S69" s="55">
        <f>+Y18</f>
        <v>0.42923076923076925</v>
      </c>
      <c r="T69" s="53"/>
      <c r="U69" s="9"/>
      <c r="V69" s="9"/>
      <c r="W69" s="9"/>
      <c r="X69" s="56">
        <f>+S69-$G$18</f>
        <v>-9.4890840719135727E-2</v>
      </c>
      <c r="Y69" s="39"/>
      <c r="AA69" s="51" t="s">
        <v>61</v>
      </c>
      <c r="AB69" s="55">
        <f>+AH18</f>
        <v>0.47904191616766467</v>
      </c>
      <c r="AC69" s="53"/>
      <c r="AD69" s="9"/>
      <c r="AE69" s="9"/>
      <c r="AF69" s="9"/>
      <c r="AG69" s="56">
        <f>+AB69-$G$18</f>
        <v>-4.5079693782240304E-2</v>
      </c>
      <c r="AH69" s="39"/>
      <c r="AJ69" s="51" t="s">
        <v>61</v>
      </c>
      <c r="AK69" s="55">
        <f>+AQ18</f>
        <v>0.28260869565217389</v>
      </c>
      <c r="AL69" s="53"/>
      <c r="AM69" s="9"/>
      <c r="AN69" s="9"/>
      <c r="AO69" s="9"/>
      <c r="AP69" s="56">
        <f>+AK69-$G$18</f>
        <v>-0.24151291429773108</v>
      </c>
      <c r="AQ69" s="39"/>
      <c r="AS69" s="51" t="s">
        <v>61</v>
      </c>
      <c r="AT69" s="55">
        <f>+AZ18</f>
        <v>0.56880733944954132</v>
      </c>
      <c r="AU69" s="53"/>
      <c r="AV69" s="9"/>
      <c r="AW69" s="9"/>
      <c r="AX69" s="9"/>
      <c r="AY69" s="56">
        <f>+AT69-$G$18</f>
        <v>4.468572949963634E-2</v>
      </c>
      <c r="AZ69" s="39"/>
      <c r="BB69" s="51" t="s">
        <v>61</v>
      </c>
      <c r="BC69" s="55">
        <f>+BI18</f>
        <v>0.5934959349593496</v>
      </c>
      <c r="BD69" s="53"/>
      <c r="BE69" s="9"/>
      <c r="BF69" s="9"/>
      <c r="BG69" s="9"/>
      <c r="BH69" s="56">
        <f>+BC69-$G$18</f>
        <v>6.9374325009444626E-2</v>
      </c>
      <c r="BI69" s="39"/>
      <c r="BK69" s="51" t="s">
        <v>61</v>
      </c>
      <c r="BL69" s="55">
        <f>+BR18</f>
        <v>0.23809523809523808</v>
      </c>
      <c r="BM69" s="53"/>
      <c r="BN69" s="9"/>
      <c r="BO69" s="9"/>
      <c r="BP69" s="9"/>
      <c r="BQ69" s="56">
        <f>+BL69-$G$18</f>
        <v>-0.28602637185466689</v>
      </c>
      <c r="BR69" s="39"/>
      <c r="BT69" s="51" t="s">
        <v>61</v>
      </c>
      <c r="BU69" s="55">
        <f>+CA18</f>
        <v>0.36363636363636365</v>
      </c>
      <c r="BV69" s="53"/>
      <c r="BW69" s="9"/>
      <c r="BX69" s="9"/>
      <c r="BY69" s="9"/>
      <c r="BZ69" s="56">
        <f>+BU69-$G$18</f>
        <v>-0.16048524631354133</v>
      </c>
      <c r="CA69" s="39"/>
      <c r="CC69" s="51" t="s">
        <v>61</v>
      </c>
      <c r="CD69" s="55">
        <f>+CJ18</f>
        <v>7.407407407407407E-2</v>
      </c>
      <c r="CE69" s="53"/>
      <c r="CF69" s="9"/>
      <c r="CG69" s="9"/>
      <c r="CH69" s="9"/>
      <c r="CI69" s="56">
        <f>+CD69-$G$18</f>
        <v>-0.45004753587583091</v>
      </c>
      <c r="CJ69" s="39"/>
      <c r="CL69" s="51" t="s">
        <v>61</v>
      </c>
      <c r="CM69" s="55">
        <f>+CS18</f>
        <v>0.69230769230769229</v>
      </c>
      <c r="CN69" s="53"/>
      <c r="CO69" s="9"/>
      <c r="CP69" s="9"/>
      <c r="CQ69" s="9"/>
      <c r="CR69" s="56">
        <f>+CM69-$G$18</f>
        <v>0.16818608235778731</v>
      </c>
      <c r="CS69" s="39"/>
      <c r="CU69" s="51" t="s">
        <v>61</v>
      </c>
      <c r="CV69" s="55">
        <f>+DB18</f>
        <v>0.22448979591836735</v>
      </c>
      <c r="CW69" s="53"/>
      <c r="CX69" s="9"/>
      <c r="CY69" s="9"/>
      <c r="CZ69" s="9"/>
      <c r="DA69" s="56">
        <f>+CV69-$G$18</f>
        <v>-0.2996318140315376</v>
      </c>
      <c r="DB69" s="39"/>
      <c r="DD69" s="51" t="s">
        <v>61</v>
      </c>
      <c r="DE69" s="55">
        <f>+DK18</f>
        <v>0.5</v>
      </c>
      <c r="DF69" s="53"/>
      <c r="DG69" s="9"/>
      <c r="DH69" s="9"/>
      <c r="DI69" s="9"/>
      <c r="DJ69" s="56">
        <f>+DE69-$G$18</f>
        <v>-2.4121609949904976E-2</v>
      </c>
      <c r="DK69" s="39"/>
      <c r="DM69" s="51" t="s">
        <v>61</v>
      </c>
      <c r="DN69" s="55">
        <f>+DT18</f>
        <v>9.375E-2</v>
      </c>
      <c r="DO69" s="53"/>
      <c r="DP69" s="9"/>
      <c r="DQ69" s="9"/>
      <c r="DR69" s="9"/>
      <c r="DS69" s="56">
        <f>+DN69-$G$18</f>
        <v>-0.43037160994990498</v>
      </c>
      <c r="DT69" s="39"/>
      <c r="DV69" s="51" t="s">
        <v>61</v>
      </c>
      <c r="DW69" s="55">
        <f>+EC18</f>
        <v>0.1206896551724138</v>
      </c>
      <c r="DX69" s="53"/>
      <c r="DY69" s="9"/>
      <c r="DZ69" s="9"/>
      <c r="EA69" s="9"/>
      <c r="EB69" s="56">
        <f>+DW69-$G$18</f>
        <v>-0.40343195477749116</v>
      </c>
      <c r="EC69" s="39"/>
      <c r="EE69" s="51" t="s">
        <v>61</v>
      </c>
      <c r="EF69" s="55">
        <f>+EL18</f>
        <v>0.45098039215686275</v>
      </c>
      <c r="EG69" s="53"/>
      <c r="EH69" s="9"/>
      <c r="EI69" s="9"/>
      <c r="EJ69" s="9"/>
      <c r="EK69" s="56">
        <f>+EF69-$G$18</f>
        <v>-7.3141217793042224E-2</v>
      </c>
      <c r="EL69" s="39"/>
      <c r="EN69" s="51" t="s">
        <v>61</v>
      </c>
      <c r="EO69" s="55">
        <f>+EU18</f>
        <v>0.379746835443038</v>
      </c>
      <c r="EP69" s="53"/>
      <c r="EQ69" s="9"/>
      <c r="ER69" s="9"/>
      <c r="ES69" s="9"/>
      <c r="ET69" s="56">
        <f>+EO69-$G$18</f>
        <v>-0.14437477450686698</v>
      </c>
      <c r="EU69" s="39"/>
      <c r="EW69" s="51" t="s">
        <v>61</v>
      </c>
      <c r="EX69" s="55">
        <f>+FD18</f>
        <v>0.25</v>
      </c>
      <c r="EY69" s="53"/>
      <c r="EZ69" s="9"/>
      <c r="FA69" s="9"/>
      <c r="FB69" s="9"/>
      <c r="FC69" s="56">
        <f>+EX69-$G$18</f>
        <v>-0.27412160994990498</v>
      </c>
      <c r="FD69" s="39"/>
      <c r="FF69" s="51" t="s">
        <v>61</v>
      </c>
      <c r="FG69" s="55">
        <f>+FM18</f>
        <v>0.12</v>
      </c>
      <c r="FH69" s="53"/>
      <c r="FI69" s="9"/>
      <c r="FJ69" s="9"/>
      <c r="FK69" s="9"/>
      <c r="FL69" s="56">
        <f>+FG69-$G$18</f>
        <v>-0.40412160994990498</v>
      </c>
      <c r="FM69" s="39"/>
      <c r="FO69" s="51" t="s">
        <v>61</v>
      </c>
      <c r="FP69" s="55">
        <f>+FV18</f>
        <v>1</v>
      </c>
      <c r="FQ69" s="53"/>
      <c r="FR69" s="9"/>
      <c r="FS69" s="9"/>
      <c r="FT69" s="9"/>
      <c r="FU69" s="56">
        <f>+FP69-$G$18</f>
        <v>0.47587839005009502</v>
      </c>
      <c r="FV69" s="39"/>
      <c r="FX69" s="51" t="s">
        <v>61</v>
      </c>
      <c r="FY69" s="55" t="e">
        <f>+GE18</f>
        <v>#DIV/0!</v>
      </c>
      <c r="FZ69" s="53"/>
      <c r="GA69" s="9"/>
      <c r="GB69" s="9"/>
      <c r="GC69" s="9"/>
      <c r="GD69" s="56" t="e">
        <f>+FY69-$G$18</f>
        <v>#DIV/0!</v>
      </c>
      <c r="GE69" s="39"/>
      <c r="GG69" s="51" t="s">
        <v>61</v>
      </c>
      <c r="GH69" s="55">
        <f>+GN18</f>
        <v>0.16129032258064516</v>
      </c>
      <c r="GI69" s="53"/>
      <c r="GJ69" s="9"/>
      <c r="GK69" s="9"/>
      <c r="GL69" s="9"/>
      <c r="GM69" s="56">
        <f>+GH69-$G$18</f>
        <v>-0.36283128736925985</v>
      </c>
      <c r="GN69" s="39"/>
      <c r="GP69" s="51" t="s">
        <v>61</v>
      </c>
      <c r="GQ69" s="55">
        <f>+GW18</f>
        <v>0.42857142857142855</v>
      </c>
      <c r="GR69" s="53"/>
      <c r="GS69" s="9"/>
      <c r="GT69" s="9"/>
      <c r="GU69" s="9"/>
      <c r="GV69" s="56">
        <f>+GQ69-$G$18</f>
        <v>-9.5550181378476429E-2</v>
      </c>
      <c r="GW69" s="39"/>
    </row>
    <row r="70" spans="9:205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</row>
    <row r="71" spans="9:205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</row>
  </sheetData>
  <sortState ref="GQ32:GW37">
    <sortCondition descending="1" ref="GW32:GW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tabSelected="1" view="pageBreakPreview" zoomScale="75" zoomScaleNormal="75" zoomScaleSheetLayoutView="75" workbookViewId="0">
      <pane xSplit="7" ySplit="10" topLeftCell="H11" activePane="bottomRight" state="frozen"/>
      <selection pane="topRight" activeCell="H1" sqref="H1"/>
      <selection pane="bottomLeft" activeCell="A8" sqref="A8"/>
      <selection pane="bottomRight" activeCell="Z52" sqref="Z52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170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217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171</v>
      </c>
      <c r="M12" s="3" t="s">
        <v>33</v>
      </c>
      <c r="N12" s="66" t="s">
        <v>172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>
        <v>37292</v>
      </c>
      <c r="J13" s="5">
        <v>99.989999999999981</v>
      </c>
      <c r="K13" s="21">
        <v>24383</v>
      </c>
      <c r="L13" s="21">
        <v>99.990000000000023</v>
      </c>
      <c r="M13" s="21">
        <v>12749</v>
      </c>
      <c r="N13" s="21">
        <v>99.97999999999999</v>
      </c>
      <c r="O13" s="26">
        <f t="shared" ref="O13:O28" si="0">+K13/I13</f>
        <v>0.65383996567628444</v>
      </c>
      <c r="P13" s="26">
        <f t="shared" ref="P13:P28" si="1">+M13/I13</f>
        <v>0.34186956988093964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>
        <v>7</v>
      </c>
      <c r="J14" s="12">
        <v>0.02</v>
      </c>
      <c r="K14" s="22">
        <v>3</v>
      </c>
      <c r="L14" s="22">
        <v>0.01</v>
      </c>
      <c r="M14" s="22">
        <v>4</v>
      </c>
      <c r="N14" s="22">
        <v>0.03</v>
      </c>
      <c r="O14" s="24">
        <f t="shared" si="0"/>
        <v>0.42857142857142855</v>
      </c>
      <c r="P14" s="24">
        <f t="shared" si="1"/>
        <v>0.5714285714285714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>
        <v>4479</v>
      </c>
      <c r="J15" s="13">
        <v>12.01</v>
      </c>
      <c r="K15" s="23">
        <v>2045</v>
      </c>
      <c r="L15" s="23">
        <v>8.39</v>
      </c>
      <c r="M15" s="23">
        <v>2434</v>
      </c>
      <c r="N15" s="23">
        <v>19.09</v>
      </c>
      <c r="O15" s="25">
        <f t="shared" si="0"/>
        <v>0.45657512837686981</v>
      </c>
      <c r="P15" s="25">
        <f t="shared" si="1"/>
        <v>0.54342487162313013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>
        <v>2793</v>
      </c>
      <c r="J16" s="12">
        <v>7.49</v>
      </c>
      <c r="K16" s="22">
        <v>1732</v>
      </c>
      <c r="L16" s="22">
        <v>7.1</v>
      </c>
      <c r="M16" s="22">
        <v>1046</v>
      </c>
      <c r="N16" s="22">
        <v>8.1999999999999993</v>
      </c>
      <c r="O16" s="24">
        <f t="shared" si="0"/>
        <v>0.62012173290368777</v>
      </c>
      <c r="P16" s="24">
        <f t="shared" si="1"/>
        <v>0.37450769781596849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>
        <v>22</v>
      </c>
      <c r="J17" s="13">
        <v>0.06</v>
      </c>
      <c r="K17" s="23">
        <v>0</v>
      </c>
      <c r="L17" s="23">
        <v>0</v>
      </c>
      <c r="M17" s="23">
        <v>22</v>
      </c>
      <c r="N17" s="23">
        <v>0.17</v>
      </c>
      <c r="O17" s="25">
        <f t="shared" si="0"/>
        <v>0</v>
      </c>
      <c r="P17" s="25">
        <f t="shared" si="1"/>
        <v>1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>
        <v>186</v>
      </c>
      <c r="J18" s="12">
        <v>0.5</v>
      </c>
      <c r="K18" s="22">
        <v>20</v>
      </c>
      <c r="L18" s="22">
        <v>0.08</v>
      </c>
      <c r="M18" s="22">
        <v>165</v>
      </c>
      <c r="N18" s="22">
        <v>1.29</v>
      </c>
      <c r="O18" s="24">
        <f t="shared" si="0"/>
        <v>0.10752688172043011</v>
      </c>
      <c r="P18" s="24">
        <f t="shared" si="1"/>
        <v>0.88709677419354838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>
        <v>568</v>
      </c>
      <c r="J19" s="13">
        <v>1.52</v>
      </c>
      <c r="K19" s="23">
        <v>306</v>
      </c>
      <c r="L19" s="23">
        <v>1.25</v>
      </c>
      <c r="M19" s="23">
        <v>258</v>
      </c>
      <c r="N19" s="23">
        <v>2.02</v>
      </c>
      <c r="O19" s="25">
        <f t="shared" si="0"/>
        <v>0.53873239436619713</v>
      </c>
      <c r="P19" s="25">
        <f t="shared" si="1"/>
        <v>0.45422535211267606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>
        <v>10971</v>
      </c>
      <c r="J20" s="12">
        <v>29.42</v>
      </c>
      <c r="K20" s="22">
        <v>6612</v>
      </c>
      <c r="L20" s="22">
        <v>27.12</v>
      </c>
      <c r="M20" s="22">
        <v>4297</v>
      </c>
      <c r="N20" s="22">
        <v>33.700000000000003</v>
      </c>
      <c r="O20" s="24">
        <f t="shared" si="0"/>
        <v>0.60267979217938206</v>
      </c>
      <c r="P20" s="24">
        <f t="shared" si="1"/>
        <v>0.39166894540151309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>
        <v>243</v>
      </c>
      <c r="J21" s="13">
        <v>0.65</v>
      </c>
      <c r="K21" s="23">
        <v>60</v>
      </c>
      <c r="L21" s="23">
        <v>0.25</v>
      </c>
      <c r="M21" s="23">
        <v>183</v>
      </c>
      <c r="N21" s="23">
        <v>1.44</v>
      </c>
      <c r="O21" s="25">
        <f t="shared" si="0"/>
        <v>0.24691358024691357</v>
      </c>
      <c r="P21" s="25">
        <f t="shared" si="1"/>
        <v>0.75308641975308643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>
        <v>2811</v>
      </c>
      <c r="J22" s="12">
        <v>7.54</v>
      </c>
      <c r="K22" s="22">
        <v>1644</v>
      </c>
      <c r="L22" s="22">
        <v>6.74</v>
      </c>
      <c r="M22" s="22">
        <v>1162</v>
      </c>
      <c r="N22" s="22">
        <v>9.11</v>
      </c>
      <c r="O22" s="24">
        <f t="shared" si="0"/>
        <v>0.58484525080042693</v>
      </c>
      <c r="P22" s="24">
        <f t="shared" si="1"/>
        <v>0.4133760227676983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>
        <v>1400</v>
      </c>
      <c r="J23" s="13">
        <v>3.75</v>
      </c>
      <c r="K23" s="23">
        <v>737</v>
      </c>
      <c r="L23" s="23">
        <v>3.02</v>
      </c>
      <c r="M23" s="23">
        <v>662</v>
      </c>
      <c r="N23" s="23">
        <v>5.19</v>
      </c>
      <c r="O23" s="25">
        <f t="shared" si="0"/>
        <v>0.52642857142857147</v>
      </c>
      <c r="P23" s="25">
        <f t="shared" si="1"/>
        <v>0.47285714285714286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>
        <v>4928</v>
      </c>
      <c r="J24" s="12">
        <v>13.21</v>
      </c>
      <c r="K24" s="22">
        <v>4392</v>
      </c>
      <c r="L24" s="22">
        <v>18.010000000000002</v>
      </c>
      <c r="M24" s="22">
        <v>531</v>
      </c>
      <c r="N24" s="22">
        <v>4.17</v>
      </c>
      <c r="O24" s="24">
        <f t="shared" si="0"/>
        <v>0.89123376623376627</v>
      </c>
      <c r="P24" s="24">
        <f t="shared" si="1"/>
        <v>0.10775162337662338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>
        <v>4938</v>
      </c>
      <c r="J25" s="13">
        <v>13.24</v>
      </c>
      <c r="K25" s="23">
        <v>4229</v>
      </c>
      <c r="L25" s="23">
        <v>17.34</v>
      </c>
      <c r="M25" s="23">
        <v>705</v>
      </c>
      <c r="N25" s="23">
        <v>5.53</v>
      </c>
      <c r="O25" s="25">
        <f t="shared" si="0"/>
        <v>0.85641960307816933</v>
      </c>
      <c r="P25" s="25">
        <f t="shared" si="1"/>
        <v>0.14277035236938032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>
        <v>1097</v>
      </c>
      <c r="J26" s="12">
        <v>2.94</v>
      </c>
      <c r="K26" s="22">
        <v>917</v>
      </c>
      <c r="L26" s="22">
        <v>3.76</v>
      </c>
      <c r="M26" s="22">
        <v>170</v>
      </c>
      <c r="N26" s="22">
        <v>1.33</v>
      </c>
      <c r="O26" s="24">
        <f t="shared" si="0"/>
        <v>0.83591613491340022</v>
      </c>
      <c r="P26" s="24">
        <f t="shared" si="1"/>
        <v>0.15496809480401094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>
        <v>1632</v>
      </c>
      <c r="J27" s="13">
        <v>4.38</v>
      </c>
      <c r="K27" s="23">
        <v>1038</v>
      </c>
      <c r="L27" s="23">
        <v>4.26</v>
      </c>
      <c r="M27" s="23">
        <v>570</v>
      </c>
      <c r="N27" s="23">
        <v>4.47</v>
      </c>
      <c r="O27" s="25">
        <f t="shared" si="0"/>
        <v>0.63602941176470584</v>
      </c>
      <c r="P27" s="25">
        <f t="shared" si="1"/>
        <v>0.34926470588235292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>
        <v>1217</v>
      </c>
      <c r="J28" s="12">
        <v>3.26</v>
      </c>
      <c r="K28" s="22">
        <v>648</v>
      </c>
      <c r="L28" s="22">
        <v>2.66</v>
      </c>
      <c r="M28" s="22">
        <v>540</v>
      </c>
      <c r="N28" s="22">
        <v>4.24</v>
      </c>
      <c r="O28" s="24">
        <f t="shared" si="0"/>
        <v>0.53245686113393587</v>
      </c>
      <c r="P28" s="24">
        <f t="shared" si="1"/>
        <v>0.44371405094494659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長崎県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3.7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>
        <f>+R13/$I$13</f>
        <v>0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29.42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61" t="s">
        <v>72</v>
      </c>
      <c r="K37" s="45"/>
      <c r="L37" s="45"/>
      <c r="M37" s="45"/>
      <c r="N37" s="45"/>
      <c r="O37" s="46"/>
      <c r="P37" s="47">
        <f>+J$25</f>
        <v>13.24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73</v>
      </c>
      <c r="K38" s="45"/>
      <c r="L38" s="45"/>
      <c r="M38" s="45"/>
      <c r="N38" s="45"/>
      <c r="O38" s="46"/>
      <c r="P38" s="47">
        <f>+J$24</f>
        <v>13.21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68</v>
      </c>
      <c r="K39" s="45"/>
      <c r="L39" s="45"/>
      <c r="M39" s="45"/>
      <c r="N39" s="45"/>
      <c r="O39" s="46"/>
      <c r="P39" s="47">
        <f>+J$15</f>
        <v>12.01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61" t="s">
        <v>71</v>
      </c>
      <c r="K40" s="45"/>
      <c r="L40" s="45"/>
      <c r="M40" s="45"/>
      <c r="N40" s="45"/>
      <c r="O40" s="46"/>
      <c r="P40" s="47">
        <f>+J$22</f>
        <v>7.54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7.49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0.29420000000000002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>
        <f>+O20</f>
        <v>0.60267979217938206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>
        <f>+P20</f>
        <v>0.39166894540151309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0.1201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>
        <f>+O15</f>
        <v>0.45657512837686981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>
        <f>+P15</f>
        <v>0.54342487162313013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0.1321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>
        <f>+O24</f>
        <v>0.89123376623376627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>
        <f>+P24</f>
        <v>0.10775162337662338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0.13239999999999999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>
        <f>+O25</f>
        <v>0.85641960307816933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>
        <f>+P25</f>
        <v>0.14277035236938032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7.4900000000000008E-2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>
        <f>+O16</f>
        <v>0.62012173290368777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>
        <f>+P16</f>
        <v>0.37450769781596849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7.5399999999999995E-2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>
        <f>+O22</f>
        <v>0.58484525080042693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>
        <f>+P22</f>
        <v>0.4133760227676983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sortState ref="J36:P41">
    <sortCondition descending="1" ref="P36:P41"/>
  </sortState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2018-12-26T06:32:52Z</dcterms:modified>
</cp:coreProperties>
</file>