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'大分類（県別分析シート)'!$A$1:$HY$71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8" l="1"/>
  <c r="HR29" i="8"/>
  <c r="HI29" i="8"/>
  <c r="GZ29" i="8"/>
  <c r="GQ29" i="8"/>
  <c r="GH29" i="8"/>
  <c r="FY29" i="8"/>
  <c r="FP29" i="8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HR67" i="8" l="1"/>
  <c r="HW67" i="8" s="1"/>
  <c r="HR62" i="8"/>
  <c r="HW62" i="8" s="1"/>
  <c r="HR57" i="8"/>
  <c r="HW57" i="8" s="1"/>
  <c r="HR52" i="8"/>
  <c r="HW52" i="8" s="1"/>
  <c r="HR47" i="8"/>
  <c r="HW47" i="8" s="1"/>
  <c r="HR42" i="8"/>
  <c r="HW42" i="8" s="1"/>
  <c r="HX36" i="8"/>
  <c r="HX37" i="8"/>
  <c r="HX34" i="8"/>
  <c r="HX33" i="8"/>
  <c r="HX35" i="8"/>
  <c r="HX32" i="8"/>
  <c r="HW29" i="8"/>
  <c r="HR26" i="8"/>
  <c r="HX23" i="8"/>
  <c r="HW23" i="8"/>
  <c r="HX22" i="8"/>
  <c r="HW22" i="8"/>
  <c r="HX21" i="8"/>
  <c r="HW21" i="8"/>
  <c r="HX20" i="8"/>
  <c r="HR59" i="8" s="1"/>
  <c r="HW20" i="8"/>
  <c r="HR58" i="8" s="1"/>
  <c r="HX19" i="8"/>
  <c r="HR54" i="8" s="1"/>
  <c r="HW19" i="8"/>
  <c r="HR53" i="8" s="1"/>
  <c r="HX18" i="8"/>
  <c r="HW18" i="8"/>
  <c r="HX17" i="8"/>
  <c r="HR69" i="8" s="1"/>
  <c r="HW17" i="8"/>
  <c r="HR68" i="8" s="1"/>
  <c r="HX16" i="8"/>
  <c r="HW16" i="8"/>
  <c r="HX15" i="8"/>
  <c r="HR44" i="8" s="1"/>
  <c r="HW15" i="8"/>
  <c r="HR43" i="8" s="1"/>
  <c r="HX14" i="8"/>
  <c r="HW14" i="8"/>
  <c r="HX13" i="8"/>
  <c r="HW13" i="8"/>
  <c r="HX12" i="8"/>
  <c r="HW12" i="8"/>
  <c r="HX11" i="8"/>
  <c r="HR64" i="8" s="1"/>
  <c r="HW11" i="8"/>
  <c r="HR63" i="8" s="1"/>
  <c r="HX10" i="8"/>
  <c r="HR49" i="8" s="1"/>
  <c r="HW10" i="8"/>
  <c r="HR48" i="8" s="1"/>
  <c r="HX9" i="8"/>
  <c r="HW9" i="8"/>
  <c r="HX24" i="8"/>
  <c r="HW24" i="8"/>
  <c r="HI67" i="8"/>
  <c r="HN67" i="8" s="1"/>
  <c r="HI62" i="8"/>
  <c r="HN62" i="8" s="1"/>
  <c r="HI57" i="8"/>
  <c r="HN57" i="8" s="1"/>
  <c r="HI52" i="8"/>
  <c r="HN52" i="8" s="1"/>
  <c r="HI47" i="8"/>
  <c r="HN47" i="8" s="1"/>
  <c r="HI42" i="8"/>
  <c r="HN42" i="8" s="1"/>
  <c r="HO34" i="8"/>
  <c r="HO37" i="8"/>
  <c r="HO33" i="8"/>
  <c r="HO35" i="8"/>
  <c r="HO36" i="8"/>
  <c r="HO32" i="8"/>
  <c r="HN29" i="8"/>
  <c r="HI26" i="8"/>
  <c r="HO23" i="8"/>
  <c r="HN23" i="8"/>
  <c r="HO22" i="8"/>
  <c r="HN22" i="8"/>
  <c r="HO21" i="8"/>
  <c r="HN21" i="8"/>
  <c r="HO20" i="8"/>
  <c r="HI59" i="8" s="1"/>
  <c r="HN20" i="8"/>
  <c r="HI58" i="8" s="1"/>
  <c r="HO19" i="8"/>
  <c r="HI54" i="8" s="1"/>
  <c r="HN19" i="8"/>
  <c r="HI53" i="8" s="1"/>
  <c r="HO18" i="8"/>
  <c r="HN18" i="8"/>
  <c r="HO17" i="8"/>
  <c r="HI69" i="8" s="1"/>
  <c r="HN17" i="8"/>
  <c r="HI68" i="8" s="1"/>
  <c r="HO16" i="8"/>
  <c r="HN16" i="8"/>
  <c r="HO15" i="8"/>
  <c r="HI44" i="8" s="1"/>
  <c r="HN15" i="8"/>
  <c r="HI43" i="8" s="1"/>
  <c r="HO14" i="8"/>
  <c r="HN14" i="8"/>
  <c r="HO13" i="8"/>
  <c r="HN13" i="8"/>
  <c r="HO12" i="8"/>
  <c r="HN12" i="8"/>
  <c r="HO11" i="8"/>
  <c r="HI64" i="8" s="1"/>
  <c r="HN11" i="8"/>
  <c r="HI63" i="8" s="1"/>
  <c r="HO10" i="8"/>
  <c r="HI49" i="8" s="1"/>
  <c r="HN10" i="8"/>
  <c r="HI48" i="8" s="1"/>
  <c r="HO9" i="8"/>
  <c r="HN9" i="8"/>
  <c r="HO24" i="8"/>
  <c r="HN24" i="8"/>
  <c r="GZ67" i="8"/>
  <c r="HE67" i="8" s="1"/>
  <c r="GZ62" i="8"/>
  <c r="HE62" i="8" s="1"/>
  <c r="GZ57" i="8"/>
  <c r="HE57" i="8" s="1"/>
  <c r="GZ52" i="8"/>
  <c r="HE52" i="8" s="1"/>
  <c r="GZ47" i="8"/>
  <c r="HE47" i="8" s="1"/>
  <c r="GZ42" i="8"/>
  <c r="HE42" i="8" s="1"/>
  <c r="HF35" i="8"/>
  <c r="HF37" i="8"/>
  <c r="HF34" i="8"/>
  <c r="HF33" i="8"/>
  <c r="HF36" i="8"/>
  <c r="HF32" i="8"/>
  <c r="HE29" i="8"/>
  <c r="GZ26" i="8"/>
  <c r="HF23" i="8"/>
  <c r="HE23" i="8"/>
  <c r="HF22" i="8"/>
  <c r="HE22" i="8"/>
  <c r="HF21" i="8"/>
  <c r="HE21" i="8"/>
  <c r="HF20" i="8"/>
  <c r="GZ59" i="8" s="1"/>
  <c r="HE20" i="8"/>
  <c r="GZ58" i="8" s="1"/>
  <c r="HF19" i="8"/>
  <c r="GZ54" i="8" s="1"/>
  <c r="HE19" i="8"/>
  <c r="GZ53" i="8" s="1"/>
  <c r="HF18" i="8"/>
  <c r="HE18" i="8"/>
  <c r="HF17" i="8"/>
  <c r="GZ69" i="8" s="1"/>
  <c r="HE17" i="8"/>
  <c r="GZ68" i="8" s="1"/>
  <c r="HF16" i="8"/>
  <c r="HE16" i="8"/>
  <c r="HF15" i="8"/>
  <c r="GZ44" i="8" s="1"/>
  <c r="HE15" i="8"/>
  <c r="GZ43" i="8" s="1"/>
  <c r="HF14" i="8"/>
  <c r="HE14" i="8"/>
  <c r="HF13" i="8"/>
  <c r="HE13" i="8"/>
  <c r="HF12" i="8"/>
  <c r="HE12" i="8"/>
  <c r="HF11" i="8"/>
  <c r="GZ64" i="8" s="1"/>
  <c r="HE11" i="8"/>
  <c r="GZ63" i="8" s="1"/>
  <c r="HF10" i="8"/>
  <c r="GZ49" i="8" s="1"/>
  <c r="HE10" i="8"/>
  <c r="GZ48" i="8" s="1"/>
  <c r="HF9" i="8"/>
  <c r="HE9" i="8"/>
  <c r="HF24" i="8"/>
  <c r="HE24" i="8"/>
  <c r="GQ67" i="8"/>
  <c r="GV67" i="8" s="1"/>
  <c r="GQ62" i="8"/>
  <c r="GV62" i="8" s="1"/>
  <c r="GQ57" i="8"/>
  <c r="GV57" i="8" s="1"/>
  <c r="GQ52" i="8"/>
  <c r="GV52" i="8" s="1"/>
  <c r="GQ47" i="8"/>
  <c r="GV47" i="8" s="1"/>
  <c r="GQ42" i="8"/>
  <c r="GV42" i="8" s="1"/>
  <c r="GW36" i="8"/>
  <c r="GW37" i="8"/>
  <c r="GW33" i="8"/>
  <c r="GW34" i="8"/>
  <c r="GW35" i="8"/>
  <c r="GW32" i="8"/>
  <c r="GV29" i="8"/>
  <c r="GQ26" i="8"/>
  <c r="GW23" i="8"/>
  <c r="GV23" i="8"/>
  <c r="GW22" i="8"/>
  <c r="GV22" i="8"/>
  <c r="GW21" i="8"/>
  <c r="GV21" i="8"/>
  <c r="GW20" i="8"/>
  <c r="GQ59" i="8" s="1"/>
  <c r="GV20" i="8"/>
  <c r="GQ58" i="8" s="1"/>
  <c r="GW19" i="8"/>
  <c r="GQ54" i="8" s="1"/>
  <c r="GV19" i="8"/>
  <c r="GQ53" i="8" s="1"/>
  <c r="GW18" i="8"/>
  <c r="GV18" i="8"/>
  <c r="GW17" i="8"/>
  <c r="GQ69" i="8" s="1"/>
  <c r="GV17" i="8"/>
  <c r="GQ68" i="8" s="1"/>
  <c r="GW16" i="8"/>
  <c r="GV16" i="8"/>
  <c r="GW15" i="8"/>
  <c r="GQ44" i="8" s="1"/>
  <c r="GV15" i="8"/>
  <c r="GQ43" i="8" s="1"/>
  <c r="GW14" i="8"/>
  <c r="GV14" i="8"/>
  <c r="GW13" i="8"/>
  <c r="GV13" i="8"/>
  <c r="GW12" i="8"/>
  <c r="GV12" i="8"/>
  <c r="GW11" i="8"/>
  <c r="GQ64" i="8" s="1"/>
  <c r="GV11" i="8"/>
  <c r="GQ63" i="8" s="1"/>
  <c r="GW10" i="8"/>
  <c r="GQ49" i="8" s="1"/>
  <c r="GV10" i="8"/>
  <c r="GQ48" i="8" s="1"/>
  <c r="GW9" i="8"/>
  <c r="GV9" i="8"/>
  <c r="GW24" i="8"/>
  <c r="GV24" i="8"/>
  <c r="GH67" i="8"/>
  <c r="GM67" i="8" s="1"/>
  <c r="GH62" i="8"/>
  <c r="GM62" i="8" s="1"/>
  <c r="GH57" i="8"/>
  <c r="GM57" i="8" s="1"/>
  <c r="GH52" i="8"/>
  <c r="GM52" i="8" s="1"/>
  <c r="GH47" i="8"/>
  <c r="GM47" i="8" s="1"/>
  <c r="GH42" i="8"/>
  <c r="GM42" i="8" s="1"/>
  <c r="GN36" i="8"/>
  <c r="GN37" i="8"/>
  <c r="GN34" i="8"/>
  <c r="GN33" i="8"/>
  <c r="GN35" i="8"/>
  <c r="GN32" i="8"/>
  <c r="GM29" i="8"/>
  <c r="GH26" i="8"/>
  <c r="GN23" i="8"/>
  <c r="GM23" i="8"/>
  <c r="GN22" i="8"/>
  <c r="GM22" i="8"/>
  <c r="GN21" i="8"/>
  <c r="GM21" i="8"/>
  <c r="GN20" i="8"/>
  <c r="GH59" i="8" s="1"/>
  <c r="GM20" i="8"/>
  <c r="GH58" i="8" s="1"/>
  <c r="GN19" i="8"/>
  <c r="GH54" i="8" s="1"/>
  <c r="GM19" i="8"/>
  <c r="GH53" i="8" s="1"/>
  <c r="GN18" i="8"/>
  <c r="GM18" i="8"/>
  <c r="GN17" i="8"/>
  <c r="GH69" i="8" s="1"/>
  <c r="GM17" i="8"/>
  <c r="GH68" i="8" s="1"/>
  <c r="GN16" i="8"/>
  <c r="GM16" i="8"/>
  <c r="GN15" i="8"/>
  <c r="GH44" i="8" s="1"/>
  <c r="GM15" i="8"/>
  <c r="GH43" i="8" s="1"/>
  <c r="GN14" i="8"/>
  <c r="GM14" i="8"/>
  <c r="GN13" i="8"/>
  <c r="GM13" i="8"/>
  <c r="GN12" i="8"/>
  <c r="GM12" i="8"/>
  <c r="GN11" i="8"/>
  <c r="GH64" i="8" s="1"/>
  <c r="GM11" i="8"/>
  <c r="GH63" i="8" s="1"/>
  <c r="GN10" i="8"/>
  <c r="GH49" i="8" s="1"/>
  <c r="GM10" i="8"/>
  <c r="GH48" i="8" s="1"/>
  <c r="GN9" i="8"/>
  <c r="GM9" i="8"/>
  <c r="GN24" i="8"/>
  <c r="GM24" i="8"/>
  <c r="FY67" i="8"/>
  <c r="GD67" i="8" s="1"/>
  <c r="FY63" i="8"/>
  <c r="FY62" i="8"/>
  <c r="GD62" i="8" s="1"/>
  <c r="FY57" i="8"/>
  <c r="GD57" i="8" s="1"/>
  <c r="FY52" i="8"/>
  <c r="GD52" i="8" s="1"/>
  <c r="FY47" i="8"/>
  <c r="GD47" i="8" s="1"/>
  <c r="FY42" i="8"/>
  <c r="GD42" i="8" s="1"/>
  <c r="GE37" i="8"/>
  <c r="GE35" i="8"/>
  <c r="GE34" i="8"/>
  <c r="GE33" i="8"/>
  <c r="GE36" i="8"/>
  <c r="GE32" i="8"/>
  <c r="GD29" i="8"/>
  <c r="FY26" i="8"/>
  <c r="GE23" i="8"/>
  <c r="GD23" i="8"/>
  <c r="GE22" i="8"/>
  <c r="GD22" i="8"/>
  <c r="GE21" i="8"/>
  <c r="GD21" i="8"/>
  <c r="GE20" i="8"/>
  <c r="FY59" i="8" s="1"/>
  <c r="GD20" i="8"/>
  <c r="FY58" i="8" s="1"/>
  <c r="GE19" i="8"/>
  <c r="FY54" i="8" s="1"/>
  <c r="GD19" i="8"/>
  <c r="FY53" i="8" s="1"/>
  <c r="GE18" i="8"/>
  <c r="GD18" i="8"/>
  <c r="GE17" i="8"/>
  <c r="FY69" i="8" s="1"/>
  <c r="GD17" i="8"/>
  <c r="FY68" i="8" s="1"/>
  <c r="GE16" i="8"/>
  <c r="GD16" i="8"/>
  <c r="GE15" i="8"/>
  <c r="FY44" i="8" s="1"/>
  <c r="GD15" i="8"/>
  <c r="FY43" i="8" s="1"/>
  <c r="GE14" i="8"/>
  <c r="GD14" i="8"/>
  <c r="GE13" i="8"/>
  <c r="GD13" i="8"/>
  <c r="GE12" i="8"/>
  <c r="GD12" i="8"/>
  <c r="GE11" i="8"/>
  <c r="FY64" i="8" s="1"/>
  <c r="GD11" i="8"/>
  <c r="GE10" i="8"/>
  <c r="FY49" i="8" s="1"/>
  <c r="GD10" i="8"/>
  <c r="FY48" i="8" s="1"/>
  <c r="GE9" i="8"/>
  <c r="GD9" i="8"/>
  <c r="GE24" i="8"/>
  <c r="GD24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6" i="8"/>
  <c r="FV37" i="8"/>
  <c r="FV33" i="8"/>
  <c r="FV35" i="8"/>
  <c r="FV34" i="8"/>
  <c r="FV32" i="8"/>
  <c r="FU29" i="8"/>
  <c r="FP26" i="8"/>
  <c r="FV23" i="8"/>
  <c r="FU23" i="8"/>
  <c r="FV22" i="8"/>
  <c r="FU22" i="8"/>
  <c r="FV21" i="8"/>
  <c r="FU21" i="8"/>
  <c r="FV20" i="8"/>
  <c r="FP59" i="8" s="1"/>
  <c r="FU20" i="8"/>
  <c r="FP58" i="8" s="1"/>
  <c r="FV19" i="8"/>
  <c r="FP54" i="8" s="1"/>
  <c r="FU19" i="8"/>
  <c r="FP53" i="8" s="1"/>
  <c r="FV18" i="8"/>
  <c r="FU18" i="8"/>
  <c r="FV17" i="8"/>
  <c r="FP69" i="8" s="1"/>
  <c r="FU17" i="8"/>
  <c r="FP68" i="8" s="1"/>
  <c r="FV16" i="8"/>
  <c r="FU16" i="8"/>
  <c r="FV15" i="8"/>
  <c r="FP44" i="8" s="1"/>
  <c r="FU15" i="8"/>
  <c r="FP43" i="8" s="1"/>
  <c r="FV14" i="8"/>
  <c r="FU14" i="8"/>
  <c r="FV13" i="8"/>
  <c r="FU13" i="8"/>
  <c r="FV12" i="8"/>
  <c r="FU12" i="8"/>
  <c r="FV11" i="8"/>
  <c r="FP64" i="8" s="1"/>
  <c r="FU11" i="8"/>
  <c r="FP63" i="8" s="1"/>
  <c r="FV10" i="8"/>
  <c r="FP49" i="8" s="1"/>
  <c r="FU10" i="8"/>
  <c r="FP48" i="8" s="1"/>
  <c r="FV9" i="8"/>
  <c r="FU9" i="8"/>
  <c r="FV24" i="8"/>
  <c r="FU24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6" i="8"/>
  <c r="FM37" i="8"/>
  <c r="FM35" i="8"/>
  <c r="FM33" i="8"/>
  <c r="FM34" i="8"/>
  <c r="FM32" i="8"/>
  <c r="FL29" i="8"/>
  <c r="FG26" i="8"/>
  <c r="FM23" i="8"/>
  <c r="FL23" i="8"/>
  <c r="FM22" i="8"/>
  <c r="FL22" i="8"/>
  <c r="FM21" i="8"/>
  <c r="FL21" i="8"/>
  <c r="FM20" i="8"/>
  <c r="FG59" i="8" s="1"/>
  <c r="FL20" i="8"/>
  <c r="FG58" i="8" s="1"/>
  <c r="FM19" i="8"/>
  <c r="FG54" i="8" s="1"/>
  <c r="FL19" i="8"/>
  <c r="FG53" i="8" s="1"/>
  <c r="FM18" i="8"/>
  <c r="FL18" i="8"/>
  <c r="FM17" i="8"/>
  <c r="FG69" i="8" s="1"/>
  <c r="FL17" i="8"/>
  <c r="FG68" i="8" s="1"/>
  <c r="FM16" i="8"/>
  <c r="FL16" i="8"/>
  <c r="FM15" i="8"/>
  <c r="FG44" i="8" s="1"/>
  <c r="FL15" i="8"/>
  <c r="FG43" i="8" s="1"/>
  <c r="FM14" i="8"/>
  <c r="FL14" i="8"/>
  <c r="FM13" i="8"/>
  <c r="FL13" i="8"/>
  <c r="FM12" i="8"/>
  <c r="FL12" i="8"/>
  <c r="FM11" i="8"/>
  <c r="FG64" i="8" s="1"/>
  <c r="FL11" i="8"/>
  <c r="FG63" i="8" s="1"/>
  <c r="FM10" i="8"/>
  <c r="FG49" i="8" s="1"/>
  <c r="FL10" i="8"/>
  <c r="FG48" i="8" s="1"/>
  <c r="FM9" i="8"/>
  <c r="FL9" i="8"/>
  <c r="FM24" i="8"/>
  <c r="FL24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6" i="8"/>
  <c r="FD37" i="8"/>
  <c r="FD33" i="8"/>
  <c r="FD34" i="8"/>
  <c r="FD35" i="8"/>
  <c r="FD32" i="8"/>
  <c r="FC29" i="8"/>
  <c r="EX26" i="8"/>
  <c r="FD23" i="8"/>
  <c r="FC23" i="8"/>
  <c r="FD22" i="8"/>
  <c r="FC22" i="8"/>
  <c r="FD21" i="8"/>
  <c r="FC21" i="8"/>
  <c r="FD20" i="8"/>
  <c r="EX59" i="8" s="1"/>
  <c r="FC20" i="8"/>
  <c r="EX58" i="8" s="1"/>
  <c r="FD19" i="8"/>
  <c r="EX54" i="8" s="1"/>
  <c r="FC19" i="8"/>
  <c r="EX53" i="8" s="1"/>
  <c r="FD18" i="8"/>
  <c r="FC18" i="8"/>
  <c r="FD17" i="8"/>
  <c r="EX69" i="8" s="1"/>
  <c r="FC17" i="8"/>
  <c r="EX68" i="8" s="1"/>
  <c r="FD16" i="8"/>
  <c r="FC16" i="8"/>
  <c r="FD15" i="8"/>
  <c r="EX44" i="8" s="1"/>
  <c r="FC15" i="8"/>
  <c r="EX43" i="8" s="1"/>
  <c r="FD14" i="8"/>
  <c r="FC14" i="8"/>
  <c r="FD13" i="8"/>
  <c r="FC13" i="8"/>
  <c r="FD12" i="8"/>
  <c r="FC12" i="8"/>
  <c r="FD11" i="8"/>
  <c r="EX64" i="8" s="1"/>
  <c r="FC11" i="8"/>
  <c r="EX63" i="8" s="1"/>
  <c r="FD10" i="8"/>
  <c r="EX49" i="8" s="1"/>
  <c r="FC10" i="8"/>
  <c r="EX48" i="8" s="1"/>
  <c r="FD9" i="8"/>
  <c r="FC9" i="8"/>
  <c r="FD24" i="8"/>
  <c r="FC24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4" i="8"/>
  <c r="EU37" i="8"/>
  <c r="EU36" i="8"/>
  <c r="EU33" i="8"/>
  <c r="EU35" i="8"/>
  <c r="EU32" i="8"/>
  <c r="ET29" i="8"/>
  <c r="EO26" i="8"/>
  <c r="EU23" i="8"/>
  <c r="ET23" i="8"/>
  <c r="EU22" i="8"/>
  <c r="ET22" i="8"/>
  <c r="EU21" i="8"/>
  <c r="ET21" i="8"/>
  <c r="EU20" i="8"/>
  <c r="EO59" i="8" s="1"/>
  <c r="ET20" i="8"/>
  <c r="EO58" i="8" s="1"/>
  <c r="EU19" i="8"/>
  <c r="EO54" i="8" s="1"/>
  <c r="ET19" i="8"/>
  <c r="EO53" i="8" s="1"/>
  <c r="EU18" i="8"/>
  <c r="ET18" i="8"/>
  <c r="EU17" i="8"/>
  <c r="EO69" i="8" s="1"/>
  <c r="ET17" i="8"/>
  <c r="EO68" i="8" s="1"/>
  <c r="EU16" i="8"/>
  <c r="ET16" i="8"/>
  <c r="EU15" i="8"/>
  <c r="EO44" i="8" s="1"/>
  <c r="ET15" i="8"/>
  <c r="EO43" i="8" s="1"/>
  <c r="EU14" i="8"/>
  <c r="ET14" i="8"/>
  <c r="EU13" i="8"/>
  <c r="ET13" i="8"/>
  <c r="EU12" i="8"/>
  <c r="ET12" i="8"/>
  <c r="EU11" i="8"/>
  <c r="EO64" i="8" s="1"/>
  <c r="ET11" i="8"/>
  <c r="EO63" i="8" s="1"/>
  <c r="EU10" i="8"/>
  <c r="EO49" i="8" s="1"/>
  <c r="ET10" i="8"/>
  <c r="EO48" i="8" s="1"/>
  <c r="EU9" i="8"/>
  <c r="ET9" i="8"/>
  <c r="EU24" i="8"/>
  <c r="ET24" i="8"/>
  <c r="EF67" i="8"/>
  <c r="EK67" i="8" s="1"/>
  <c r="EF62" i="8"/>
  <c r="EK62" i="8" s="1"/>
  <c r="EF57" i="8"/>
  <c r="EK57" i="8" s="1"/>
  <c r="EF52" i="8"/>
  <c r="EK52" i="8" s="1"/>
  <c r="EF47" i="8"/>
  <c r="EK47" i="8" s="1"/>
  <c r="EF42" i="8"/>
  <c r="EK42" i="8" s="1"/>
  <c r="EL34" i="8"/>
  <c r="EL37" i="8"/>
  <c r="EL36" i="8"/>
  <c r="EL35" i="8"/>
  <c r="EL33" i="8"/>
  <c r="EL32" i="8"/>
  <c r="EK29" i="8"/>
  <c r="EF26" i="8"/>
  <c r="EL23" i="8"/>
  <c r="EK23" i="8"/>
  <c r="EL22" i="8"/>
  <c r="EK22" i="8"/>
  <c r="EL21" i="8"/>
  <c r="EK21" i="8"/>
  <c r="EL20" i="8"/>
  <c r="EF59" i="8" s="1"/>
  <c r="EK20" i="8"/>
  <c r="EF58" i="8" s="1"/>
  <c r="EL19" i="8"/>
  <c r="EF54" i="8" s="1"/>
  <c r="EK19" i="8"/>
  <c r="EF53" i="8" s="1"/>
  <c r="EL18" i="8"/>
  <c r="EK18" i="8"/>
  <c r="EL17" i="8"/>
  <c r="EF69" i="8" s="1"/>
  <c r="EK17" i="8"/>
  <c r="EF68" i="8" s="1"/>
  <c r="EL16" i="8"/>
  <c r="EK16" i="8"/>
  <c r="EL15" i="8"/>
  <c r="EF44" i="8" s="1"/>
  <c r="EK15" i="8"/>
  <c r="EF43" i="8" s="1"/>
  <c r="EL14" i="8"/>
  <c r="EK14" i="8"/>
  <c r="EL13" i="8"/>
  <c r="EK13" i="8"/>
  <c r="EL12" i="8"/>
  <c r="EK12" i="8"/>
  <c r="EL11" i="8"/>
  <c r="EF64" i="8" s="1"/>
  <c r="EK11" i="8"/>
  <c r="EF63" i="8" s="1"/>
  <c r="EL10" i="8"/>
  <c r="EF49" i="8" s="1"/>
  <c r="EK10" i="8"/>
  <c r="EF48" i="8" s="1"/>
  <c r="EL9" i="8"/>
  <c r="EK9" i="8"/>
  <c r="EL24" i="8"/>
  <c r="EK24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4" i="8"/>
  <c r="EC37" i="8"/>
  <c r="EC33" i="8"/>
  <c r="EC36" i="8"/>
  <c r="EC35" i="8"/>
  <c r="EC32" i="8"/>
  <c r="EB29" i="8"/>
  <c r="DW26" i="8"/>
  <c r="EC23" i="8"/>
  <c r="EB23" i="8"/>
  <c r="EC22" i="8"/>
  <c r="EB22" i="8"/>
  <c r="EC21" i="8"/>
  <c r="EB21" i="8"/>
  <c r="EC20" i="8"/>
  <c r="DW59" i="8" s="1"/>
  <c r="EB20" i="8"/>
  <c r="DW58" i="8" s="1"/>
  <c r="EC19" i="8"/>
  <c r="DW54" i="8" s="1"/>
  <c r="EB19" i="8"/>
  <c r="DW53" i="8" s="1"/>
  <c r="EC18" i="8"/>
  <c r="EB18" i="8"/>
  <c r="EC17" i="8"/>
  <c r="DW69" i="8" s="1"/>
  <c r="EB17" i="8"/>
  <c r="DW68" i="8" s="1"/>
  <c r="EC16" i="8"/>
  <c r="EB16" i="8"/>
  <c r="EC15" i="8"/>
  <c r="DW44" i="8" s="1"/>
  <c r="EB15" i="8"/>
  <c r="DW43" i="8" s="1"/>
  <c r="EC14" i="8"/>
  <c r="EB14" i="8"/>
  <c r="EC13" i="8"/>
  <c r="EB13" i="8"/>
  <c r="EC12" i="8"/>
  <c r="EB12" i="8"/>
  <c r="EC11" i="8"/>
  <c r="DW64" i="8" s="1"/>
  <c r="EB11" i="8"/>
  <c r="DW63" i="8" s="1"/>
  <c r="EC10" i="8"/>
  <c r="DW49" i="8" s="1"/>
  <c r="EB10" i="8"/>
  <c r="DW48" i="8" s="1"/>
  <c r="EC9" i="8"/>
  <c r="EB9" i="8"/>
  <c r="EC24" i="8"/>
  <c r="EB24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6" i="8"/>
  <c r="DT35" i="8"/>
  <c r="DT33" i="8"/>
  <c r="DT34" i="8"/>
  <c r="DT37" i="8"/>
  <c r="DT32" i="8"/>
  <c r="DS29" i="8"/>
  <c r="DN26" i="8"/>
  <c r="DT23" i="8"/>
  <c r="DS23" i="8"/>
  <c r="DT22" i="8"/>
  <c r="DS22" i="8"/>
  <c r="DT21" i="8"/>
  <c r="DS21" i="8"/>
  <c r="DT20" i="8"/>
  <c r="DN59" i="8" s="1"/>
  <c r="DS20" i="8"/>
  <c r="DN58" i="8" s="1"/>
  <c r="DT19" i="8"/>
  <c r="DN54" i="8" s="1"/>
  <c r="DS19" i="8"/>
  <c r="DN53" i="8" s="1"/>
  <c r="DT18" i="8"/>
  <c r="DS18" i="8"/>
  <c r="DT17" i="8"/>
  <c r="DN69" i="8" s="1"/>
  <c r="DS17" i="8"/>
  <c r="DN68" i="8" s="1"/>
  <c r="DT16" i="8"/>
  <c r="DS16" i="8"/>
  <c r="DT15" i="8"/>
  <c r="DN44" i="8" s="1"/>
  <c r="DS15" i="8"/>
  <c r="DN43" i="8" s="1"/>
  <c r="DT14" i="8"/>
  <c r="DS14" i="8"/>
  <c r="DT13" i="8"/>
  <c r="DS13" i="8"/>
  <c r="DT12" i="8"/>
  <c r="DS12" i="8"/>
  <c r="DT11" i="8"/>
  <c r="DN64" i="8" s="1"/>
  <c r="DS11" i="8"/>
  <c r="DN63" i="8" s="1"/>
  <c r="DT10" i="8"/>
  <c r="DN49" i="8" s="1"/>
  <c r="DS10" i="8"/>
  <c r="DN48" i="8" s="1"/>
  <c r="DT9" i="8"/>
  <c r="DS9" i="8"/>
  <c r="DT24" i="8"/>
  <c r="DS24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5" i="8"/>
  <c r="DK37" i="8"/>
  <c r="DK32" i="8"/>
  <c r="DK36" i="8"/>
  <c r="DK34" i="8"/>
  <c r="DK33" i="8"/>
  <c r="DJ29" i="8"/>
  <c r="DE26" i="8"/>
  <c r="DK23" i="8"/>
  <c r="DJ23" i="8"/>
  <c r="DK22" i="8"/>
  <c r="DJ22" i="8"/>
  <c r="DK21" i="8"/>
  <c r="DJ21" i="8"/>
  <c r="DK20" i="8"/>
  <c r="DE59" i="8" s="1"/>
  <c r="DJ20" i="8"/>
  <c r="DE58" i="8" s="1"/>
  <c r="DK19" i="8"/>
  <c r="DE54" i="8" s="1"/>
  <c r="DJ19" i="8"/>
  <c r="DE53" i="8" s="1"/>
  <c r="DK18" i="8"/>
  <c r="DJ18" i="8"/>
  <c r="DK17" i="8"/>
  <c r="DE69" i="8" s="1"/>
  <c r="DJ17" i="8"/>
  <c r="DE68" i="8" s="1"/>
  <c r="DK16" i="8"/>
  <c r="DJ16" i="8"/>
  <c r="DK15" i="8"/>
  <c r="DE44" i="8" s="1"/>
  <c r="DJ15" i="8"/>
  <c r="DE43" i="8" s="1"/>
  <c r="DK14" i="8"/>
  <c r="DJ14" i="8"/>
  <c r="DK13" i="8"/>
  <c r="DJ13" i="8"/>
  <c r="DK12" i="8"/>
  <c r="DJ12" i="8"/>
  <c r="DK11" i="8"/>
  <c r="DE64" i="8" s="1"/>
  <c r="DJ11" i="8"/>
  <c r="DE63" i="8" s="1"/>
  <c r="DK10" i="8"/>
  <c r="DE49" i="8" s="1"/>
  <c r="DJ10" i="8"/>
  <c r="DE48" i="8" s="1"/>
  <c r="DK9" i="8"/>
  <c r="DJ9" i="8"/>
  <c r="DK24" i="8"/>
  <c r="DJ24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6" i="8"/>
  <c r="DB37" i="8"/>
  <c r="DB33" i="8"/>
  <c r="DB35" i="8"/>
  <c r="DB34" i="8"/>
  <c r="DB32" i="8"/>
  <c r="DA29" i="8"/>
  <c r="CV26" i="8"/>
  <c r="DB23" i="8"/>
  <c r="DA23" i="8"/>
  <c r="DB22" i="8"/>
  <c r="DA22" i="8"/>
  <c r="DB21" i="8"/>
  <c r="DA21" i="8"/>
  <c r="DB20" i="8"/>
  <c r="CV59" i="8" s="1"/>
  <c r="DA20" i="8"/>
  <c r="CV58" i="8" s="1"/>
  <c r="DB19" i="8"/>
  <c r="CV54" i="8" s="1"/>
  <c r="DA19" i="8"/>
  <c r="CV53" i="8" s="1"/>
  <c r="DB18" i="8"/>
  <c r="DA18" i="8"/>
  <c r="DB17" i="8"/>
  <c r="CV69" i="8" s="1"/>
  <c r="DA17" i="8"/>
  <c r="CV68" i="8" s="1"/>
  <c r="DB16" i="8"/>
  <c r="DA16" i="8"/>
  <c r="DB15" i="8"/>
  <c r="CV44" i="8" s="1"/>
  <c r="DA15" i="8"/>
  <c r="CV43" i="8" s="1"/>
  <c r="DB14" i="8"/>
  <c r="DA14" i="8"/>
  <c r="DB13" i="8"/>
  <c r="DA13" i="8"/>
  <c r="DB12" i="8"/>
  <c r="DA12" i="8"/>
  <c r="DB11" i="8"/>
  <c r="CV64" i="8" s="1"/>
  <c r="DA11" i="8"/>
  <c r="CV63" i="8" s="1"/>
  <c r="DB10" i="8"/>
  <c r="CV49" i="8" s="1"/>
  <c r="DA10" i="8"/>
  <c r="CV48" i="8" s="1"/>
  <c r="DB9" i="8"/>
  <c r="DA9" i="8"/>
  <c r="DB24" i="8"/>
  <c r="DA24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4" i="8"/>
  <c r="CS37" i="8"/>
  <c r="CS33" i="8"/>
  <c r="CS35" i="8"/>
  <c r="CS36" i="8"/>
  <c r="CS32" i="8"/>
  <c r="CR29" i="8"/>
  <c r="CM26" i="8"/>
  <c r="CS23" i="8"/>
  <c r="CR23" i="8"/>
  <c r="CS22" i="8"/>
  <c r="CR22" i="8"/>
  <c r="CS21" i="8"/>
  <c r="CR21" i="8"/>
  <c r="CS20" i="8"/>
  <c r="CM59" i="8" s="1"/>
  <c r="CR20" i="8"/>
  <c r="CM58" i="8" s="1"/>
  <c r="CS19" i="8"/>
  <c r="CM54" i="8" s="1"/>
  <c r="CR19" i="8"/>
  <c r="CM53" i="8" s="1"/>
  <c r="CS18" i="8"/>
  <c r="CR18" i="8"/>
  <c r="CS17" i="8"/>
  <c r="CM69" i="8" s="1"/>
  <c r="CR17" i="8"/>
  <c r="CM68" i="8" s="1"/>
  <c r="CS16" i="8"/>
  <c r="CR16" i="8"/>
  <c r="CS15" i="8"/>
  <c r="CM44" i="8" s="1"/>
  <c r="CR15" i="8"/>
  <c r="CM43" i="8" s="1"/>
  <c r="CS14" i="8"/>
  <c r="CR14" i="8"/>
  <c r="CS13" i="8"/>
  <c r="CR13" i="8"/>
  <c r="CS12" i="8"/>
  <c r="CR12" i="8"/>
  <c r="CS11" i="8"/>
  <c r="CM64" i="8" s="1"/>
  <c r="CR11" i="8"/>
  <c r="CM63" i="8" s="1"/>
  <c r="CS10" i="8"/>
  <c r="CM49" i="8" s="1"/>
  <c r="CR10" i="8"/>
  <c r="CM48" i="8" s="1"/>
  <c r="CS9" i="8"/>
  <c r="CR9" i="8"/>
  <c r="CS24" i="8"/>
  <c r="CR24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7" i="8"/>
  <c r="CJ36" i="8"/>
  <c r="CJ34" i="8"/>
  <c r="CJ33" i="8"/>
  <c r="CJ35" i="8"/>
  <c r="CJ32" i="8"/>
  <c r="CI29" i="8"/>
  <c r="CD26" i="8"/>
  <c r="CJ23" i="8"/>
  <c r="CI23" i="8"/>
  <c r="CJ22" i="8"/>
  <c r="CI22" i="8"/>
  <c r="CJ21" i="8"/>
  <c r="CI21" i="8"/>
  <c r="CJ20" i="8"/>
  <c r="CD59" i="8" s="1"/>
  <c r="CI20" i="8"/>
  <c r="CD58" i="8" s="1"/>
  <c r="CJ19" i="8"/>
  <c r="CD54" i="8" s="1"/>
  <c r="CI19" i="8"/>
  <c r="CD53" i="8" s="1"/>
  <c r="CJ18" i="8"/>
  <c r="CI18" i="8"/>
  <c r="CJ17" i="8"/>
  <c r="CD69" i="8" s="1"/>
  <c r="CI17" i="8"/>
  <c r="CD68" i="8" s="1"/>
  <c r="CJ16" i="8"/>
  <c r="CI16" i="8"/>
  <c r="CJ15" i="8"/>
  <c r="CD44" i="8" s="1"/>
  <c r="CI15" i="8"/>
  <c r="CD43" i="8" s="1"/>
  <c r="CJ14" i="8"/>
  <c r="CI14" i="8"/>
  <c r="CJ13" i="8"/>
  <c r="CI13" i="8"/>
  <c r="CJ12" i="8"/>
  <c r="CI12" i="8"/>
  <c r="CJ11" i="8"/>
  <c r="CD64" i="8" s="1"/>
  <c r="CI11" i="8"/>
  <c r="CD63" i="8" s="1"/>
  <c r="CJ10" i="8"/>
  <c r="CD49" i="8" s="1"/>
  <c r="CI10" i="8"/>
  <c r="CD48" i="8" s="1"/>
  <c r="CJ9" i="8"/>
  <c r="CI9" i="8"/>
  <c r="CJ24" i="8"/>
  <c r="CI24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6" i="8"/>
  <c r="CA37" i="8"/>
  <c r="CA33" i="8"/>
  <c r="CA34" i="8"/>
  <c r="CA35" i="8"/>
  <c r="CA32" i="8"/>
  <c r="BZ29" i="8"/>
  <c r="BU26" i="8"/>
  <c r="CA23" i="8"/>
  <c r="BZ23" i="8"/>
  <c r="CA22" i="8"/>
  <c r="BZ22" i="8"/>
  <c r="CA21" i="8"/>
  <c r="BZ21" i="8"/>
  <c r="CA20" i="8"/>
  <c r="BU59" i="8" s="1"/>
  <c r="BZ20" i="8"/>
  <c r="BU58" i="8" s="1"/>
  <c r="CA19" i="8"/>
  <c r="BU54" i="8" s="1"/>
  <c r="BZ19" i="8"/>
  <c r="BU53" i="8" s="1"/>
  <c r="CA18" i="8"/>
  <c r="BZ18" i="8"/>
  <c r="CA17" i="8"/>
  <c r="BU69" i="8" s="1"/>
  <c r="BZ17" i="8"/>
  <c r="BU68" i="8" s="1"/>
  <c r="CA16" i="8"/>
  <c r="BZ16" i="8"/>
  <c r="CA15" i="8"/>
  <c r="BU44" i="8" s="1"/>
  <c r="BZ15" i="8"/>
  <c r="BU43" i="8" s="1"/>
  <c r="CA14" i="8"/>
  <c r="BZ14" i="8"/>
  <c r="CA13" i="8"/>
  <c r="BZ13" i="8"/>
  <c r="CA12" i="8"/>
  <c r="BZ12" i="8"/>
  <c r="CA11" i="8"/>
  <c r="BU64" i="8" s="1"/>
  <c r="BZ11" i="8"/>
  <c r="BU63" i="8" s="1"/>
  <c r="CA10" i="8"/>
  <c r="BU49" i="8" s="1"/>
  <c r="BZ10" i="8"/>
  <c r="BU48" i="8" s="1"/>
  <c r="CA9" i="8"/>
  <c r="BZ9" i="8"/>
  <c r="CA24" i="8"/>
  <c r="BZ24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6" i="8"/>
  <c r="BR37" i="8"/>
  <c r="BR33" i="8"/>
  <c r="BR34" i="8"/>
  <c r="BR35" i="8"/>
  <c r="BR32" i="8"/>
  <c r="BQ29" i="8"/>
  <c r="BL26" i="8"/>
  <c r="BR23" i="8"/>
  <c r="BQ23" i="8"/>
  <c r="BR22" i="8"/>
  <c r="BQ22" i="8"/>
  <c r="BR21" i="8"/>
  <c r="BQ21" i="8"/>
  <c r="BR20" i="8"/>
  <c r="BL59" i="8" s="1"/>
  <c r="BQ20" i="8"/>
  <c r="BL58" i="8" s="1"/>
  <c r="BR19" i="8"/>
  <c r="BL54" i="8" s="1"/>
  <c r="BQ19" i="8"/>
  <c r="BL53" i="8" s="1"/>
  <c r="BR18" i="8"/>
  <c r="BQ18" i="8"/>
  <c r="BR17" i="8"/>
  <c r="BL69" i="8" s="1"/>
  <c r="BQ17" i="8"/>
  <c r="BL68" i="8" s="1"/>
  <c r="BR16" i="8"/>
  <c r="BQ16" i="8"/>
  <c r="BR15" i="8"/>
  <c r="BL44" i="8" s="1"/>
  <c r="BQ15" i="8"/>
  <c r="BL43" i="8" s="1"/>
  <c r="BR14" i="8"/>
  <c r="BQ14" i="8"/>
  <c r="BR13" i="8"/>
  <c r="BQ13" i="8"/>
  <c r="BR12" i="8"/>
  <c r="BQ12" i="8"/>
  <c r="BR11" i="8"/>
  <c r="BL64" i="8" s="1"/>
  <c r="BQ11" i="8"/>
  <c r="BL63" i="8" s="1"/>
  <c r="BR10" i="8"/>
  <c r="BL49" i="8" s="1"/>
  <c r="BQ10" i="8"/>
  <c r="BL48" i="8" s="1"/>
  <c r="BR9" i="8"/>
  <c r="BQ9" i="8"/>
  <c r="BR24" i="8"/>
  <c r="BQ24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6" i="8"/>
  <c r="BI37" i="8"/>
  <c r="BI35" i="8"/>
  <c r="BI33" i="8"/>
  <c r="BI34" i="8"/>
  <c r="BI32" i="8"/>
  <c r="BH29" i="8"/>
  <c r="BC26" i="8"/>
  <c r="BI23" i="8"/>
  <c r="BH23" i="8"/>
  <c r="BI22" i="8"/>
  <c r="BH22" i="8"/>
  <c r="BI21" i="8"/>
  <c r="BH21" i="8"/>
  <c r="BI20" i="8"/>
  <c r="BC59" i="8" s="1"/>
  <c r="BH20" i="8"/>
  <c r="BC58" i="8" s="1"/>
  <c r="BI19" i="8"/>
  <c r="BC54" i="8" s="1"/>
  <c r="BH19" i="8"/>
  <c r="BC53" i="8" s="1"/>
  <c r="BI18" i="8"/>
  <c r="BH18" i="8"/>
  <c r="BI17" i="8"/>
  <c r="BC69" i="8" s="1"/>
  <c r="BH17" i="8"/>
  <c r="BC68" i="8" s="1"/>
  <c r="BI16" i="8"/>
  <c r="BH16" i="8"/>
  <c r="BI15" i="8"/>
  <c r="BC44" i="8" s="1"/>
  <c r="BH15" i="8"/>
  <c r="BC43" i="8" s="1"/>
  <c r="BI14" i="8"/>
  <c r="BH14" i="8"/>
  <c r="BI13" i="8"/>
  <c r="BH13" i="8"/>
  <c r="BI12" i="8"/>
  <c r="BH12" i="8"/>
  <c r="BI11" i="8"/>
  <c r="BC64" i="8" s="1"/>
  <c r="BH11" i="8"/>
  <c r="BC63" i="8" s="1"/>
  <c r="BI10" i="8"/>
  <c r="BC49" i="8" s="1"/>
  <c r="BH10" i="8"/>
  <c r="BC48" i="8" s="1"/>
  <c r="BI9" i="8"/>
  <c r="BH9" i="8"/>
  <c r="BI24" i="8"/>
  <c r="BH24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6" i="8"/>
  <c r="AZ37" i="8"/>
  <c r="AZ34" i="8"/>
  <c r="AZ33" i="8"/>
  <c r="AZ35" i="8"/>
  <c r="AZ32" i="8"/>
  <c r="AY29" i="8"/>
  <c r="AT26" i="8"/>
  <c r="AZ23" i="8"/>
  <c r="AY23" i="8"/>
  <c r="AZ22" i="8"/>
  <c r="AY22" i="8"/>
  <c r="AZ21" i="8"/>
  <c r="AY21" i="8"/>
  <c r="AZ20" i="8"/>
  <c r="AT59" i="8" s="1"/>
  <c r="AY20" i="8"/>
  <c r="AT58" i="8" s="1"/>
  <c r="AZ19" i="8"/>
  <c r="AT54" i="8" s="1"/>
  <c r="AY19" i="8"/>
  <c r="AT53" i="8" s="1"/>
  <c r="AZ18" i="8"/>
  <c r="AY18" i="8"/>
  <c r="AZ17" i="8"/>
  <c r="AT69" i="8" s="1"/>
  <c r="AY17" i="8"/>
  <c r="AT68" i="8" s="1"/>
  <c r="AZ16" i="8"/>
  <c r="AY16" i="8"/>
  <c r="AZ15" i="8"/>
  <c r="AT44" i="8" s="1"/>
  <c r="AY15" i="8"/>
  <c r="AT43" i="8" s="1"/>
  <c r="AZ14" i="8"/>
  <c r="AY14" i="8"/>
  <c r="AZ13" i="8"/>
  <c r="AY13" i="8"/>
  <c r="AZ12" i="8"/>
  <c r="AY12" i="8"/>
  <c r="AZ11" i="8"/>
  <c r="AT64" i="8" s="1"/>
  <c r="AY11" i="8"/>
  <c r="AT63" i="8" s="1"/>
  <c r="AZ10" i="8"/>
  <c r="AT49" i="8" s="1"/>
  <c r="AY10" i="8"/>
  <c r="AT48" i="8" s="1"/>
  <c r="AZ9" i="8"/>
  <c r="AY9" i="8"/>
  <c r="AZ24" i="8"/>
  <c r="AY24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6" i="8"/>
  <c r="AQ37" i="8"/>
  <c r="AQ35" i="8"/>
  <c r="AQ33" i="8"/>
  <c r="AQ34" i="8"/>
  <c r="AQ32" i="8"/>
  <c r="AP29" i="8"/>
  <c r="AK26" i="8"/>
  <c r="AQ23" i="8"/>
  <c r="AP23" i="8"/>
  <c r="AQ22" i="8"/>
  <c r="AP22" i="8"/>
  <c r="AQ21" i="8"/>
  <c r="AP21" i="8"/>
  <c r="AQ20" i="8"/>
  <c r="AK59" i="8" s="1"/>
  <c r="AP20" i="8"/>
  <c r="AK58" i="8" s="1"/>
  <c r="AQ19" i="8"/>
  <c r="AK54" i="8" s="1"/>
  <c r="AP19" i="8"/>
  <c r="AK53" i="8" s="1"/>
  <c r="AQ18" i="8"/>
  <c r="AP18" i="8"/>
  <c r="AQ17" i="8"/>
  <c r="AK69" i="8" s="1"/>
  <c r="AP17" i="8"/>
  <c r="AK68" i="8" s="1"/>
  <c r="AQ16" i="8"/>
  <c r="AP16" i="8"/>
  <c r="AQ15" i="8"/>
  <c r="AK44" i="8" s="1"/>
  <c r="AP15" i="8"/>
  <c r="AK43" i="8" s="1"/>
  <c r="AQ14" i="8"/>
  <c r="AP14" i="8"/>
  <c r="AQ13" i="8"/>
  <c r="AP13" i="8"/>
  <c r="AQ12" i="8"/>
  <c r="AP12" i="8"/>
  <c r="AQ11" i="8"/>
  <c r="AK64" i="8" s="1"/>
  <c r="AP11" i="8"/>
  <c r="AK63" i="8" s="1"/>
  <c r="AQ10" i="8"/>
  <c r="AK49" i="8" s="1"/>
  <c r="AP10" i="8"/>
  <c r="AK48" i="8" s="1"/>
  <c r="AQ9" i="8"/>
  <c r="AP9" i="8"/>
  <c r="AQ24" i="8"/>
  <c r="AP24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5" i="8"/>
  <c r="AH37" i="8"/>
  <c r="AH36" i="8"/>
  <c r="AH34" i="8"/>
  <c r="AH33" i="8"/>
  <c r="AH32" i="8"/>
  <c r="AG29" i="8"/>
  <c r="AB26" i="8"/>
  <c r="AH23" i="8"/>
  <c r="AG23" i="8"/>
  <c r="AH22" i="8"/>
  <c r="AG22" i="8"/>
  <c r="AH21" i="8"/>
  <c r="AG21" i="8"/>
  <c r="AH20" i="8"/>
  <c r="AB59" i="8" s="1"/>
  <c r="AG20" i="8"/>
  <c r="AB58" i="8" s="1"/>
  <c r="AH19" i="8"/>
  <c r="AB54" i="8" s="1"/>
  <c r="AG19" i="8"/>
  <c r="AB53" i="8" s="1"/>
  <c r="AH18" i="8"/>
  <c r="AG18" i="8"/>
  <c r="AH17" i="8"/>
  <c r="AB69" i="8" s="1"/>
  <c r="AG17" i="8"/>
  <c r="AB68" i="8" s="1"/>
  <c r="AH16" i="8"/>
  <c r="AG16" i="8"/>
  <c r="AH15" i="8"/>
  <c r="AB44" i="8" s="1"/>
  <c r="AG15" i="8"/>
  <c r="AB43" i="8" s="1"/>
  <c r="AH14" i="8"/>
  <c r="AG14" i="8"/>
  <c r="AH13" i="8"/>
  <c r="AG13" i="8"/>
  <c r="AH12" i="8"/>
  <c r="AG12" i="8"/>
  <c r="AH11" i="8"/>
  <c r="AB64" i="8" s="1"/>
  <c r="AG11" i="8"/>
  <c r="AB63" i="8" s="1"/>
  <c r="AH10" i="8"/>
  <c r="AB49" i="8" s="1"/>
  <c r="AG10" i="8"/>
  <c r="AB48" i="8" s="1"/>
  <c r="AH9" i="8"/>
  <c r="AG9" i="8"/>
  <c r="AH24" i="8"/>
  <c r="AG24" i="8"/>
  <c r="X29" i="8"/>
  <c r="Y37" i="8"/>
  <c r="P37" i="8"/>
  <c r="P32" i="8"/>
  <c r="O24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4" i="8"/>
  <c r="P36" i="8"/>
  <c r="Y36" i="8"/>
  <c r="P33" i="8"/>
  <c r="Y35" i="8"/>
  <c r="P35" i="8"/>
  <c r="Y33" i="8"/>
  <c r="P34" i="8"/>
  <c r="Y32" i="8"/>
  <c r="S26" i="8"/>
  <c r="J26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X21" i="8"/>
  <c r="P21" i="8"/>
  <c r="O21" i="8"/>
  <c r="G21" i="8"/>
  <c r="E21" i="8"/>
  <c r="Y20" i="8"/>
  <c r="S59" i="8" s="1"/>
  <c r="X20" i="8"/>
  <c r="S58" i="8" s="1"/>
  <c r="P20" i="8"/>
  <c r="J59" i="8" s="1"/>
  <c r="O20" i="8"/>
  <c r="J58" i="8" s="1"/>
  <c r="G20" i="8"/>
  <c r="E20" i="8"/>
  <c r="Y19" i="8"/>
  <c r="S54" i="8" s="1"/>
  <c r="X19" i="8"/>
  <c r="S53" i="8" s="1"/>
  <c r="P19" i="8"/>
  <c r="J54" i="8" s="1"/>
  <c r="O19" i="8"/>
  <c r="J53" i="8" s="1"/>
  <c r="G19" i="8"/>
  <c r="E19" i="8"/>
  <c r="Y18" i="8"/>
  <c r="X18" i="8"/>
  <c r="P18" i="8"/>
  <c r="O18" i="8"/>
  <c r="G18" i="8"/>
  <c r="E18" i="8"/>
  <c r="Y17" i="8"/>
  <c r="S69" i="8" s="1"/>
  <c r="X17" i="8"/>
  <c r="S68" i="8" s="1"/>
  <c r="P17" i="8"/>
  <c r="J69" i="8" s="1"/>
  <c r="O17" i="8"/>
  <c r="J68" i="8" s="1"/>
  <c r="G17" i="8"/>
  <c r="E17" i="8"/>
  <c r="Y16" i="8"/>
  <c r="X16" i="8"/>
  <c r="P16" i="8"/>
  <c r="O16" i="8"/>
  <c r="G16" i="8"/>
  <c r="E16" i="8"/>
  <c r="Y15" i="8"/>
  <c r="S44" i="8" s="1"/>
  <c r="X15" i="8"/>
  <c r="S43" i="8" s="1"/>
  <c r="P15" i="8"/>
  <c r="J44" i="8" s="1"/>
  <c r="O15" i="8"/>
  <c r="J43" i="8" s="1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X12" i="8"/>
  <c r="P12" i="8"/>
  <c r="O12" i="8"/>
  <c r="G12" i="8"/>
  <c r="E12" i="8"/>
  <c r="Y11" i="8"/>
  <c r="S64" i="8" s="1"/>
  <c r="X11" i="8"/>
  <c r="S63" i="8" s="1"/>
  <c r="P11" i="8"/>
  <c r="J64" i="8" s="1"/>
  <c r="O11" i="8"/>
  <c r="J63" i="8" s="1"/>
  <c r="G11" i="8"/>
  <c r="E11" i="8"/>
  <c r="Y10" i="8"/>
  <c r="S49" i="8" s="1"/>
  <c r="X10" i="8"/>
  <c r="S48" i="8" s="1"/>
  <c r="P10" i="8"/>
  <c r="J49" i="8" s="1"/>
  <c r="O10" i="8"/>
  <c r="J48" i="8" s="1"/>
  <c r="G10" i="8"/>
  <c r="E10" i="8"/>
  <c r="Y9" i="8"/>
  <c r="X9" i="8"/>
  <c r="P9" i="8"/>
  <c r="O9" i="8"/>
  <c r="G9" i="8"/>
  <c r="E9" i="8"/>
  <c r="Y24" i="8"/>
  <c r="X24" i="8"/>
  <c r="P24" i="8"/>
  <c r="G24" i="8"/>
  <c r="E24" i="8"/>
  <c r="AE48" i="9" l="1"/>
  <c r="CR43" i="8"/>
  <c r="HE43" i="8"/>
  <c r="FU43" i="8"/>
  <c r="HW43" i="8"/>
  <c r="CI43" i="8"/>
  <c r="DJ43" i="8"/>
  <c r="GM43" i="8"/>
  <c r="EB43" i="8"/>
  <c r="GV43" i="8"/>
  <c r="DS43" i="8"/>
  <c r="BZ43" i="8"/>
  <c r="AG43" i="8"/>
  <c r="FL43" i="8"/>
  <c r="HN43" i="8"/>
  <c r="GD43" i="8"/>
  <c r="AY43" i="8"/>
  <c r="BQ43" i="8"/>
  <c r="EK43" i="8"/>
  <c r="BH43" i="8"/>
  <c r="ET43" i="8"/>
  <c r="FC43" i="8"/>
  <c r="AP43" i="8"/>
  <c r="DA43" i="8"/>
  <c r="FL48" i="8"/>
  <c r="AY48" i="8"/>
  <c r="EK48" i="8"/>
  <c r="AG48" i="8"/>
  <c r="BQ48" i="8"/>
  <c r="AP48" i="8"/>
  <c r="BZ48" i="8"/>
  <c r="DS48" i="8"/>
  <c r="CR48" i="8"/>
  <c r="DA48" i="8"/>
  <c r="GD48" i="8"/>
  <c r="EB48" i="8"/>
  <c r="BH48" i="8"/>
  <c r="ET48" i="8"/>
  <c r="FU48" i="8"/>
  <c r="FC48" i="8"/>
  <c r="DJ48" i="8"/>
  <c r="HW48" i="8"/>
  <c r="HN48" i="8"/>
  <c r="GV48" i="8"/>
  <c r="CI48" i="8"/>
  <c r="HE48" i="8"/>
  <c r="GM48" i="8"/>
  <c r="EB63" i="8"/>
  <c r="DJ63" i="8"/>
  <c r="GM63" i="8"/>
  <c r="AY63" i="8"/>
  <c r="AP63" i="8"/>
  <c r="CI63" i="8"/>
  <c r="FL63" i="8"/>
  <c r="DS63" i="8"/>
  <c r="GD63" i="8"/>
  <c r="BH63" i="8"/>
  <c r="EK63" i="8"/>
  <c r="GV63" i="8"/>
  <c r="HE63" i="8"/>
  <c r="CR63" i="8"/>
  <c r="DA63" i="8"/>
  <c r="ET63" i="8"/>
  <c r="HN63" i="8"/>
  <c r="FC63" i="8"/>
  <c r="FU63" i="8"/>
  <c r="BQ63" i="8"/>
  <c r="BZ63" i="8"/>
  <c r="HW63" i="8"/>
  <c r="AG63" i="8"/>
  <c r="DJ68" i="8"/>
  <c r="AP68" i="8"/>
  <c r="DS68" i="8"/>
  <c r="FU68" i="8"/>
  <c r="BQ68" i="8"/>
  <c r="EK68" i="8"/>
  <c r="FC68" i="8"/>
  <c r="GV68" i="8"/>
  <c r="BZ68" i="8"/>
  <c r="FL68" i="8"/>
  <c r="CR68" i="8"/>
  <c r="CI68" i="8"/>
  <c r="EB68" i="8"/>
  <c r="AG68" i="8"/>
  <c r="AY68" i="8"/>
  <c r="GM68" i="8"/>
  <c r="HE68" i="8"/>
  <c r="HW68" i="8"/>
  <c r="DA68" i="8"/>
  <c r="ET68" i="8"/>
  <c r="GD68" i="8"/>
  <c r="HN68" i="8"/>
  <c r="BH68" i="8"/>
  <c r="BH53" i="8"/>
  <c r="DS53" i="8"/>
  <c r="CI53" i="8"/>
  <c r="EK53" i="8"/>
  <c r="BZ53" i="8"/>
  <c r="GV53" i="8"/>
  <c r="HN53" i="8"/>
  <c r="ET53" i="8"/>
  <c r="GD53" i="8"/>
  <c r="AP53" i="8"/>
  <c r="FU53" i="8"/>
  <c r="GM53" i="8"/>
  <c r="DJ53" i="8"/>
  <c r="CR53" i="8"/>
  <c r="DA53" i="8"/>
  <c r="BQ53" i="8"/>
  <c r="FL53" i="8"/>
  <c r="HW53" i="8"/>
  <c r="HE53" i="8"/>
  <c r="AY53" i="8"/>
  <c r="FC53" i="8"/>
  <c r="AG53" i="8"/>
  <c r="EB53" i="8"/>
  <c r="AY58" i="8"/>
  <c r="EK58" i="8"/>
  <c r="FC58" i="8"/>
  <c r="BZ58" i="8"/>
  <c r="CR58" i="8"/>
  <c r="HN58" i="8"/>
  <c r="BQ58" i="8"/>
  <c r="FL58" i="8"/>
  <c r="EB58" i="8"/>
  <c r="DS58" i="8"/>
  <c r="GV58" i="8"/>
  <c r="GM58" i="8"/>
  <c r="HE58" i="8"/>
  <c r="BH58" i="8"/>
  <c r="AG58" i="8"/>
  <c r="GD58" i="8"/>
  <c r="HW58" i="8"/>
  <c r="AP58" i="8"/>
  <c r="DA58" i="8"/>
  <c r="DJ58" i="8"/>
  <c r="FU58" i="8"/>
  <c r="ET58" i="8"/>
  <c r="CI58" i="8"/>
  <c r="BG63" i="9"/>
  <c r="AP49" i="8"/>
  <c r="GV49" i="8"/>
  <c r="DJ49" i="8"/>
  <c r="DS49" i="8"/>
  <c r="EK49" i="8"/>
  <c r="HN49" i="8"/>
  <c r="BH49" i="8"/>
  <c r="CR49" i="8"/>
  <c r="ET49" i="8"/>
  <c r="GD49" i="8"/>
  <c r="AG49" i="8"/>
  <c r="CI49" i="8"/>
  <c r="DA49" i="8"/>
  <c r="HW49" i="8"/>
  <c r="EB49" i="8"/>
  <c r="BQ49" i="8"/>
  <c r="FU49" i="8"/>
  <c r="FC49" i="8"/>
  <c r="GM49" i="8"/>
  <c r="AY49" i="8"/>
  <c r="FL49" i="8"/>
  <c r="HE49" i="8"/>
  <c r="BZ49" i="8"/>
  <c r="DS64" i="8"/>
  <c r="GV64" i="8"/>
  <c r="EK64" i="8"/>
  <c r="AP64" i="8"/>
  <c r="HN64" i="8"/>
  <c r="FC64" i="8"/>
  <c r="GD64" i="8"/>
  <c r="HE64" i="8"/>
  <c r="EB64" i="8"/>
  <c r="DA64" i="8"/>
  <c r="FL64" i="8"/>
  <c r="HW64" i="8"/>
  <c r="AY64" i="8"/>
  <c r="AG64" i="8"/>
  <c r="BH64" i="8"/>
  <c r="FU64" i="8"/>
  <c r="BZ64" i="8"/>
  <c r="CR64" i="8"/>
  <c r="DJ64" i="8"/>
  <c r="GM64" i="8"/>
  <c r="CI64" i="8"/>
  <c r="ET64" i="8"/>
  <c r="BQ64" i="8"/>
  <c r="GV44" i="8"/>
  <c r="BH44" i="8"/>
  <c r="EB44" i="8"/>
  <c r="GD44" i="8"/>
  <c r="DJ44" i="8"/>
  <c r="HW44" i="8"/>
  <c r="CI44" i="8"/>
  <c r="HE44" i="8"/>
  <c r="DS44" i="8"/>
  <c r="BQ44" i="8"/>
  <c r="AY44" i="8"/>
  <c r="AP44" i="8"/>
  <c r="ET44" i="8"/>
  <c r="BZ44" i="8"/>
  <c r="FC44" i="8"/>
  <c r="AG44" i="8"/>
  <c r="FU44" i="8"/>
  <c r="HN44" i="8"/>
  <c r="DA44" i="8"/>
  <c r="EK44" i="8"/>
  <c r="GM44" i="8"/>
  <c r="CR44" i="8"/>
  <c r="FL44" i="8"/>
  <c r="AP69" i="8"/>
  <c r="FC69" i="8"/>
  <c r="GD69" i="8"/>
  <c r="HE69" i="8"/>
  <c r="EB69" i="8"/>
  <c r="AG69" i="8"/>
  <c r="BZ69" i="8"/>
  <c r="AY69" i="8"/>
  <c r="BH69" i="8"/>
  <c r="DA69" i="8"/>
  <c r="EK69" i="8"/>
  <c r="FL69" i="8"/>
  <c r="GM69" i="8"/>
  <c r="BQ69" i="8"/>
  <c r="HN69" i="8"/>
  <c r="FU69" i="8"/>
  <c r="CI69" i="8"/>
  <c r="ET69" i="8"/>
  <c r="CR69" i="8"/>
  <c r="DJ69" i="8"/>
  <c r="GV69" i="8"/>
  <c r="HW69" i="8"/>
  <c r="DS69" i="8"/>
  <c r="AY54" i="8"/>
  <c r="BZ54" i="8"/>
  <c r="DS54" i="8"/>
  <c r="GM54" i="8"/>
  <c r="FU54" i="8"/>
  <c r="EK54" i="8"/>
  <c r="HN54" i="8"/>
  <c r="BQ54" i="8"/>
  <c r="GV54" i="8"/>
  <c r="FL54" i="8"/>
  <c r="HE54" i="8"/>
  <c r="HW54" i="8"/>
  <c r="AG54" i="8"/>
  <c r="DJ54" i="8"/>
  <c r="ET54" i="8"/>
  <c r="AP54" i="8"/>
  <c r="EB54" i="8"/>
  <c r="FC54" i="8"/>
  <c r="BH54" i="8"/>
  <c r="CR54" i="8"/>
  <c r="GD54" i="8"/>
  <c r="CI54" i="8"/>
  <c r="DA54" i="8"/>
  <c r="EK59" i="8"/>
  <c r="ET59" i="8"/>
  <c r="BZ59" i="8"/>
  <c r="AG59" i="8"/>
  <c r="CI59" i="8"/>
  <c r="GM59" i="8"/>
  <c r="AY59" i="8"/>
  <c r="CR59" i="8"/>
  <c r="HE59" i="8"/>
  <c r="GV59" i="8"/>
  <c r="FU59" i="8"/>
  <c r="DA59" i="8"/>
  <c r="GD59" i="8"/>
  <c r="FC59" i="8"/>
  <c r="FL59" i="8"/>
  <c r="BH59" i="8"/>
  <c r="HN59" i="8"/>
  <c r="BQ59" i="8"/>
  <c r="DS59" i="8"/>
  <c r="DJ59" i="8"/>
  <c r="AP59" i="8"/>
  <c r="HW59" i="8"/>
  <c r="EB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<sst xmlns="http://schemas.openxmlformats.org/spreadsheetml/2006/main" count="4076" uniqueCount="225">
  <si>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</si>
  <si>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</si>
  <si>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</si>
  <si>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</si>
  <si>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</si>
  <si>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</si>
  <si>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</si>
  <si>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</si>
  <si>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</si>
  <si>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</si>
  <si>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</si>
  <si>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</si>
  <si>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</si>
  <si>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</si>
  <si>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</si>
  <si>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</si>
  <si>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</si>
  <si>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</si>
  <si>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</si>
  <si>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</si>
  <si>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</si>
  <si>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</si>
  <si>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</si>
  <si>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</si>
  <si>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</si>
  <si>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</si>
  <si>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</si>
  <si>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</si>
  <si>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</si>
  <si>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</si>
  <si>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</si>
  <si>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</si>
  <si>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</si>
  <si>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</si>
  <si>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</si>
  <si>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</si>
  <si>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</si>
  <si>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</si>
  <si>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</si>
  <si>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</si>
  <si>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</si>
  <si>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</si>
  <si>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</si>
  <si>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</si>
  <si>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</si>
  <si>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</si>
  <si>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</si>
  <si>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</si>
  <si>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</si>
  <si>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</si>
  <si>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</si>
  <si>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</si>
  <si>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</si>
  <si>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</si>
  <si>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</si>
  <si>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</si>
  <si>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</si>
  <si>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</si>
  <si>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</si>
  <si>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</si>
  <si>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</si>
  <si>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</si>
  <si>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</si>
  <si>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</si>
  <si>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</si>
  <si>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</si>
  <si>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</si>
  <si>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</si>
  <si>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</si>
  <si>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</si>
  <si>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</si>
  <si>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</si>
  <si>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</si>
  <si>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</si>
  <si>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</si>
  <si>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</si>
  <si>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</si>
  <si>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</si>
  <si>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</si>
  <si>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</si>
  <si>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</si>
  <si>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</si>
  <si>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</si>
  <si>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</si>
  <si>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</si>
  <si>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</si>
  <si>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</si>
  <si>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</si>
  <si>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</si>
  <si>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</si>
  <si>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</si>
  <si>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</si>
  <si>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</si>
  <si>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</si>
  <si>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</si>
  <si>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</si>
  <si>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</si>
  <si>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</si>
  <si>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</si>
  <si>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</si>
  <si>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</si>
  <si>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</si>
  <si>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</si>
  <si>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</si>
  <si>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</si>
  <si>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</si>
  <si>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</si>
  <si>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</si>
  <si>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</si>
  <si>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</si>
  <si>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</si>
  <si>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</si>
  <si>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</si>
  <si>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</si>
  <si>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</si>
  <si>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</si>
  <si>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</si>
  <si>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</si>
  <si>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</si>
  <si>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</si>
  <si>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</si>
  <si>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</si>
  <si>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</si>
  <si>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</si>
  <si>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</si>
  <si>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</si>
  <si>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</si>
  <si>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</si>
  <si>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</si>
  <si>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</si>
  <si>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</si>
  <si>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</si>
  <si>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</si>
  <si>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</si>
  <si>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</si>
  <si>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</si>
  <si>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</si>
  <si>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</si>
  <si>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</si>
  <si>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</si>
  <si>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</si>
  <si>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</si>
  <si>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</si>
  <si>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</si>
  <si>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</si>
  <si>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</si>
  <si>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</si>
  <si>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</si>
  <si>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</si>
  <si>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</si>
  <si>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</si>
  <si>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</si>
  <si>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</si>
  <si>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</si>
  <si>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</si>
  <si>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</si>
  <si>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</si>
  <si>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</si>
  <si>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</si>
  <si>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</si>
  <si>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</si>
  <si>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</si>
  <si>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</si>
  <si>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</si>
  <si>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</si>
  <si>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</si>
  <si>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</si>
  <si>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</si>
  <si>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</si>
  <si>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</si>
  <si>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</si>
  <si>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</si>
  <si>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</si>
  <si>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</si>
  <si>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</si>
  <si>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徳島県</t>
  </si>
  <si>
    <t>01</t>
  </si>
  <si>
    <t>徳島市</t>
  </si>
  <si>
    <t>02</t>
  </si>
  <si>
    <t>鳴門市</t>
  </si>
  <si>
    <t>03</t>
  </si>
  <si>
    <t>小松島市</t>
  </si>
  <si>
    <t>04</t>
  </si>
  <si>
    <t>阿南市</t>
  </si>
  <si>
    <t>05</t>
  </si>
  <si>
    <t>吉野川市</t>
  </si>
  <si>
    <t>06</t>
  </si>
  <si>
    <t>阿波市</t>
  </si>
  <si>
    <t>07</t>
  </si>
  <si>
    <t>美馬市</t>
  </si>
  <si>
    <t>08</t>
  </si>
  <si>
    <t>三好市</t>
  </si>
  <si>
    <t>09</t>
  </si>
  <si>
    <t>勝浦郡勝浦町</t>
  </si>
  <si>
    <t>10</t>
  </si>
  <si>
    <t>勝浦郡上勝町</t>
  </si>
  <si>
    <t>11</t>
  </si>
  <si>
    <t>名東郡佐那河内村</t>
  </si>
  <si>
    <t>12</t>
  </si>
  <si>
    <t>名西郡石井町</t>
  </si>
  <si>
    <t>13</t>
  </si>
  <si>
    <t>名西郡神山町</t>
  </si>
  <si>
    <t>14</t>
  </si>
  <si>
    <t>那賀郡那賀町</t>
  </si>
  <si>
    <t>15</t>
  </si>
  <si>
    <t>海部郡牟岐町</t>
  </si>
  <si>
    <t>16</t>
  </si>
  <si>
    <t>海部郡美波町</t>
  </si>
  <si>
    <t>17</t>
  </si>
  <si>
    <t>海部郡海陽町</t>
  </si>
  <si>
    <t>18</t>
  </si>
  <si>
    <t>板野郡松茂町</t>
  </si>
  <si>
    <t>19</t>
  </si>
  <si>
    <t>板野郡北島町</t>
  </si>
  <si>
    <t>20</t>
  </si>
  <si>
    <t>板野郡藍住町</t>
  </si>
  <si>
    <t>21</t>
  </si>
  <si>
    <t>板野郡板野町</t>
  </si>
  <si>
    <t>22</t>
  </si>
  <si>
    <t>板野郡上板町</t>
  </si>
  <si>
    <t>23</t>
  </si>
  <si>
    <t>美馬郡つるぎ町</t>
  </si>
  <si>
    <t>24</t>
  </si>
  <si>
    <t>三好郡東みよし町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</si>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</sst>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Y71"/>
  <sheetViews>
    <sheetView tabSelected="1" view="pageBreakPreview" zoomScale="85" zoomScaleNormal="75" zoomScaleSheetLayoutView="85" workbookViewId="0">
      <pane xSplit="8" ySplit="23" topLeftCell="GQ24" activePane="bottomRight" state="frozen"/>
      <selection pane="topRight" activeCell="I1" sqref="I1"/>
      <selection pane="bottomLeft" activeCell="A25" sqref="A25"/>
      <selection pane="bottomRight" activeCell="IC17" sqref="IC17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8" width="0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7" width="0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6" width="0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5" width="0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4" width="0" hidden="1" customWidth="1"/>
    <col min="195" max="196" width="6.625" customWidth="1"/>
    <col min="197" max="197" width="0.875" customWidth="1"/>
    <col min="198" max="198" width="8.625" customWidth="1"/>
    <col min="199" max="199" width="6.625" customWidth="1"/>
    <col min="200" max="203" width="0" hidden="1" customWidth="1"/>
    <col min="204" max="205" width="6.625" customWidth="1"/>
    <col min="206" max="206" width="0.875" customWidth="1"/>
    <col min="207" max="207" width="8.625" customWidth="1"/>
    <col min="208" max="208" width="6.625" customWidth="1"/>
    <col min="209" max="212" width="0" hidden="1" customWidth="1"/>
    <col min="213" max="214" width="6.625" customWidth="1"/>
    <col min="215" max="215" width="0.875" customWidth="1"/>
    <col min="216" max="216" width="8.625" customWidth="1"/>
    <col min="217" max="217" width="6.625" customWidth="1"/>
    <col min="218" max="221" width="0" hidden="1" customWidth="1"/>
    <col min="222" max="223" width="6.625" customWidth="1"/>
    <col min="224" max="224" width="0.875" customWidth="1"/>
    <col min="225" max="225" width="8.625" customWidth="1"/>
    <col min="226" max="226" width="6.625" customWidth="1"/>
    <col min="227" max="230" width="0" hidden="1" customWidth="1"/>
    <col min="231" max="232" width="6.625" customWidth="1"/>
    <col min="233" max="233" width="0.875" customWidth="1"/>
  </cols>
  <sheetData>
    <row r="6" spans="1:233" ht="14.25" thickBot="1" x14ac:dyDescent="0.2"/>
    <row r="7" spans="1:233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175</v>
      </c>
      <c r="J7" s="34" t="s">
        <v>176</v>
      </c>
      <c r="K7" s="7"/>
      <c r="L7" s="7"/>
      <c r="M7" s="7"/>
      <c r="N7" s="7"/>
      <c r="O7" s="7"/>
      <c r="P7" s="8"/>
      <c r="R7" s="63" t="s">
        <v>177</v>
      </c>
      <c r="S7" s="34" t="s">
        <v>178</v>
      </c>
      <c r="T7" s="7"/>
      <c r="U7" s="7"/>
      <c r="V7" s="7"/>
      <c r="W7" s="7"/>
      <c r="X7" s="7"/>
      <c r="Y7" s="8"/>
      <c r="AA7" s="63" t="s">
        <v>179</v>
      </c>
      <c r="AB7" s="34" t="s">
        <v>180</v>
      </c>
      <c r="AC7" s="7"/>
      <c r="AD7" s="7"/>
      <c r="AE7" s="7"/>
      <c r="AF7" s="7"/>
      <c r="AG7" s="7"/>
      <c r="AH7" s="8"/>
      <c r="AJ7" s="63" t="s">
        <v>181</v>
      </c>
      <c r="AK7" s="34" t="s">
        <v>182</v>
      </c>
      <c r="AL7" s="7"/>
      <c r="AM7" s="7"/>
      <c r="AN7" s="7"/>
      <c r="AO7" s="7"/>
      <c r="AP7" s="7"/>
      <c r="AQ7" s="8"/>
      <c r="AS7" s="63" t="s">
        <v>183</v>
      </c>
      <c r="AT7" s="34" t="s">
        <v>184</v>
      </c>
      <c r="AU7" s="7"/>
      <c r="AV7" s="7"/>
      <c r="AW7" s="7"/>
      <c r="AX7" s="7"/>
      <c r="AY7" s="7"/>
      <c r="AZ7" s="8"/>
      <c r="BB7" s="63" t="s">
        <v>185</v>
      </c>
      <c r="BC7" s="34" t="s">
        <v>186</v>
      </c>
      <c r="BD7" s="7"/>
      <c r="BE7" s="7"/>
      <c r="BF7" s="7"/>
      <c r="BG7" s="7"/>
      <c r="BH7" s="7"/>
      <c r="BI7" s="8"/>
      <c r="BK7" s="63" t="s">
        <v>187</v>
      </c>
      <c r="BL7" s="34" t="s">
        <v>188</v>
      </c>
      <c r="BM7" s="7"/>
      <c r="BN7" s="7"/>
      <c r="BO7" s="7"/>
      <c r="BP7" s="7"/>
      <c r="BQ7" s="7"/>
      <c r="BR7" s="8"/>
      <c r="BT7" s="63" t="s">
        <v>189</v>
      </c>
      <c r="BU7" s="34" t="s">
        <v>190</v>
      </c>
      <c r="BV7" s="7"/>
      <c r="BW7" s="7"/>
      <c r="BX7" s="7"/>
      <c r="BY7" s="7"/>
      <c r="BZ7" s="7"/>
      <c r="CA7" s="8"/>
      <c r="CC7" s="63" t="s">
        <v>191</v>
      </c>
      <c r="CD7" s="34" t="s">
        <v>192</v>
      </c>
      <c r="CE7" s="7"/>
      <c r="CF7" s="7"/>
      <c r="CG7" s="7"/>
      <c r="CH7" s="7"/>
      <c r="CI7" s="7"/>
      <c r="CJ7" s="8"/>
      <c r="CL7" s="63" t="s">
        <v>193</v>
      </c>
      <c r="CM7" s="34" t="s">
        <v>194</v>
      </c>
      <c r="CN7" s="7"/>
      <c r="CO7" s="7"/>
      <c r="CP7" s="7"/>
      <c r="CQ7" s="7"/>
      <c r="CR7" s="7"/>
      <c r="CS7" s="8"/>
      <c r="CU7" s="63" t="s">
        <v>195</v>
      </c>
      <c r="CV7" s="34" t="s">
        <v>196</v>
      </c>
      <c r="CW7" s="7"/>
      <c r="CX7" s="7"/>
      <c r="CY7" s="7"/>
      <c r="CZ7" s="7"/>
      <c r="DA7" s="7"/>
      <c r="DB7" s="8"/>
      <c r="DD7" s="63" t="s">
        <v>197</v>
      </c>
      <c r="DE7" s="34" t="s">
        <v>198</v>
      </c>
      <c r="DF7" s="7"/>
      <c r="DG7" s="7"/>
      <c r="DH7" s="7"/>
      <c r="DI7" s="7"/>
      <c r="DJ7" s="7"/>
      <c r="DK7" s="8"/>
      <c r="DM7" s="63" t="s">
        <v>199</v>
      </c>
      <c r="DN7" s="34" t="s">
        <v>200</v>
      </c>
      <c r="DO7" s="7"/>
      <c r="DP7" s="7"/>
      <c r="DQ7" s="7"/>
      <c r="DR7" s="7"/>
      <c r="DS7" s="7"/>
      <c r="DT7" s="8"/>
      <c r="DV7" s="63" t="s">
        <v>201</v>
      </c>
      <c r="DW7" s="34" t="s">
        <v>202</v>
      </c>
      <c r="DX7" s="7"/>
      <c r="DY7" s="7"/>
      <c r="DZ7" s="7"/>
      <c r="EA7" s="7"/>
      <c r="EB7" s="7"/>
      <c r="EC7" s="8"/>
      <c r="EE7" s="63" t="s">
        <v>203</v>
      </c>
      <c r="EF7" s="34" t="s">
        <v>204</v>
      </c>
      <c r="EG7" s="7"/>
      <c r="EH7" s="7"/>
      <c r="EI7" s="7"/>
      <c r="EJ7" s="7"/>
      <c r="EK7" s="7"/>
      <c r="EL7" s="8"/>
      <c r="EN7" s="63" t="s">
        <v>205</v>
      </c>
      <c r="EO7" s="34" t="s">
        <v>206</v>
      </c>
      <c r="EP7" s="7"/>
      <c r="EQ7" s="7"/>
      <c r="ER7" s="7"/>
      <c r="ES7" s="7"/>
      <c r="ET7" s="7"/>
      <c r="EU7" s="8"/>
      <c r="EW7" s="63" t="s">
        <v>207</v>
      </c>
      <c r="EX7" s="34" t="s">
        <v>208</v>
      </c>
      <c r="EY7" s="7"/>
      <c r="EZ7" s="7"/>
      <c r="FA7" s="7"/>
      <c r="FB7" s="7"/>
      <c r="FC7" s="7"/>
      <c r="FD7" s="8"/>
      <c r="FF7" s="63" t="s">
        <v>209</v>
      </c>
      <c r="FG7" s="34" t="s">
        <v>210</v>
      </c>
      <c r="FH7" s="7"/>
      <c r="FI7" s="7"/>
      <c r="FJ7" s="7"/>
      <c r="FK7" s="7"/>
      <c r="FL7" s="7"/>
      <c r="FM7" s="8"/>
      <c r="FO7" s="63" t="s">
        <v>211</v>
      </c>
      <c r="FP7" s="34" t="s">
        <v>212</v>
      </c>
      <c r="FQ7" s="7"/>
      <c r="FR7" s="7"/>
      <c r="FS7" s="7"/>
      <c r="FT7" s="7"/>
      <c r="FU7" s="7"/>
      <c r="FV7" s="8"/>
      <c r="FX7" s="63" t="s">
        <v>213</v>
      </c>
      <c r="FY7" s="34" t="s">
        <v>214</v>
      </c>
      <c r="FZ7" s="7"/>
      <c r="GA7" s="7"/>
      <c r="GB7" s="7"/>
      <c r="GC7" s="7"/>
      <c r="GD7" s="7"/>
      <c r="GE7" s="8"/>
      <c r="GG7" s="63" t="s">
        <v>215</v>
      </c>
      <c r="GH7" s="34" t="s">
        <v>216</v>
      </c>
      <c r="GI7" s="7"/>
      <c r="GJ7" s="7"/>
      <c r="GK7" s="7"/>
      <c r="GL7" s="7"/>
      <c r="GM7" s="7"/>
      <c r="GN7" s="8"/>
      <c r="GP7" s="63" t="s">
        <v>217</v>
      </c>
      <c r="GQ7" s="34" t="s">
        <v>218</v>
      </c>
      <c r="GR7" s="7"/>
      <c r="GS7" s="7"/>
      <c r="GT7" s="7"/>
      <c r="GU7" s="7"/>
      <c r="GV7" s="7"/>
      <c r="GW7" s="8"/>
      <c r="GY7" s="63" t="s">
        <v>219</v>
      </c>
      <c r="GZ7" s="34" t="s">
        <v>220</v>
      </c>
      <c r="HA7" s="7"/>
      <c r="HB7" s="7"/>
      <c r="HC7" s="7"/>
      <c r="HD7" s="7"/>
      <c r="HE7" s="7"/>
      <c r="HF7" s="8"/>
      <c r="HH7" s="63" t="s">
        <v>221</v>
      </c>
      <c r="HI7" s="34" t="s">
        <v>222</v>
      </c>
      <c r="HJ7" s="7"/>
      <c r="HK7" s="7"/>
      <c r="HL7" s="7"/>
      <c r="HM7" s="7"/>
      <c r="HN7" s="7"/>
      <c r="HO7" s="8"/>
      <c r="HQ7" s="63" t="s">
        <v>223</v>
      </c>
      <c r="HR7" s="34" t="s">
        <v>224</v>
      </c>
      <c r="HS7" s="7"/>
      <c r="HT7" s="7"/>
      <c r="HU7" s="7"/>
      <c r="HV7" s="7"/>
      <c r="HW7" s="7"/>
      <c r="HX7" s="8"/>
    </row>
    <row r="8" spans="1:233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172</v>
      </c>
      <c r="GK8" s="3" t="s">
        <v>33</v>
      </c>
      <c r="GL8" s="3" t="s">
        <v>173</v>
      </c>
      <c r="GM8" s="3" t="s">
        <v>29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172</v>
      </c>
      <c r="GT8" s="3" t="s">
        <v>33</v>
      </c>
      <c r="GU8" s="3" t="s">
        <v>173</v>
      </c>
      <c r="GV8" s="3" t="s">
        <v>29</v>
      </c>
      <c r="GW8" s="3" t="s">
        <v>34</v>
      </c>
      <c r="GX8" s="4"/>
      <c r="GY8" s="3" t="s">
        <v>36</v>
      </c>
      <c r="GZ8" s="3" t="s">
        <v>37</v>
      </c>
      <c r="HA8" s="3" t="s">
        <v>28</v>
      </c>
      <c r="HB8" s="3" t="s">
        <v>172</v>
      </c>
      <c r="HC8" s="3" t="s">
        <v>33</v>
      </c>
      <c r="HD8" s="3" t="s">
        <v>173</v>
      </c>
      <c r="HE8" s="3" t="s">
        <v>29</v>
      </c>
      <c r="HF8" s="3" t="s">
        <v>34</v>
      </c>
      <c r="HG8" s="4"/>
      <c r="HH8" s="3" t="s">
        <v>36</v>
      </c>
      <c r="HI8" s="3" t="s">
        <v>37</v>
      </c>
      <c r="HJ8" s="3" t="s">
        <v>28</v>
      </c>
      <c r="HK8" s="3" t="s">
        <v>172</v>
      </c>
      <c r="HL8" s="3" t="s">
        <v>33</v>
      </c>
      <c r="HM8" s="3" t="s">
        <v>173</v>
      </c>
      <c r="HN8" s="3" t="s">
        <v>29</v>
      </c>
      <c r="HO8" s="3" t="s">
        <v>34</v>
      </c>
      <c r="HP8" s="4"/>
      <c r="HQ8" s="3" t="s">
        <v>36</v>
      </c>
      <c r="HR8" s="3" t="s">
        <v>37</v>
      </c>
      <c r="HS8" s="3" t="s">
        <v>28</v>
      </c>
      <c r="HT8" s="3" t="s">
        <v>172</v>
      </c>
      <c r="HU8" s="3" t="s">
        <v>33</v>
      </c>
      <c r="HV8" s="3" t="s">
        <v>173</v>
      </c>
      <c r="HW8" s="3" t="s">
        <v>29</v>
      </c>
      <c r="HX8" s="3" t="s">
        <v>34</v>
      </c>
      <c r="HY8" s="4"/>
    </row>
    <row r="9" spans="1:233" x14ac:dyDescent="0.15">
      <c r="A9" s="15" t="s">
        <v>2</v>
      </c>
      <c r="B9" s="10">
        <v>693</v>
      </c>
      <c r="C9" s="12">
        <v>0.02</v>
      </c>
      <c r="D9" s="22">
        <v>100</v>
      </c>
      <c r="E9" s="24">
        <f>+D9/B9</f>
        <v>0.14430014430014429</v>
      </c>
      <c r="F9" s="22">
        <v>591</v>
      </c>
      <c r="G9" s="24">
        <f t="shared" ref="G9:G23" si="0">+F9/B9</f>
        <v>0.8528138528138528</v>
      </c>
      <c r="H9" s="18"/>
      <c r="I9" s="10">
        <v>8</v>
      </c>
      <c r="J9" s="12">
        <v>0.04</v>
      </c>
      <c r="K9" s="22">
        <v>3</v>
      </c>
      <c r="L9" s="12">
        <v>0.02</v>
      </c>
      <c r="M9" s="22">
        <v>5</v>
      </c>
      <c r="N9" s="12">
        <v>0.06</v>
      </c>
      <c r="O9" s="24">
        <f t="shared" ref="O9:O23" si="1">+K9/I9</f>
        <v>0.375</v>
      </c>
      <c r="P9" s="24">
        <f t="shared" ref="P9:P23" si="2">+M9/I9</f>
        <v>0.625</v>
      </c>
      <c r="Q9" s="18"/>
      <c r="R9" s="10">
        <v>0</v>
      </c>
      <c r="S9" s="12">
        <v>0</v>
      </c>
      <c r="T9" s="22">
        <v>0</v>
      </c>
      <c r="U9" s="12">
        <v>0</v>
      </c>
      <c r="V9" s="22">
        <v>0</v>
      </c>
      <c r="W9" s="12">
        <v>0</v>
      </c>
      <c r="X9" s="24" t="e">
        <f t="shared" ref="X9:X23" si="3">+T9/R9</f>
        <v>#DIV/0!</v>
      </c>
      <c r="Y9" s="24" t="e">
        <f t="shared" ref="Y9:Y23" si="4">+V9/R9</f>
        <v>#DIV/0!</v>
      </c>
      <c r="Z9" s="18"/>
      <c r="AA9" s="10">
        <v>2</v>
      </c>
      <c r="AB9" s="12">
        <v>0.12</v>
      </c>
      <c r="AC9" s="22">
        <v>1</v>
      </c>
      <c r="AD9" s="12">
        <v>0.09</v>
      </c>
      <c r="AE9" s="22">
        <v>1</v>
      </c>
      <c r="AF9" s="12">
        <v>0.17</v>
      </c>
      <c r="AG9" s="24">
        <f t="shared" ref="AG9:AG23" si="5">+AC9/AA9</f>
        <v>0.5</v>
      </c>
      <c r="AH9" s="24">
        <f t="shared" ref="AH9:AH23" si="6">+AE9/AA9</f>
        <v>0.5</v>
      </c>
      <c r="AI9" s="18"/>
      <c r="AJ9" s="10">
        <v>0</v>
      </c>
      <c r="AK9" s="12">
        <v>0</v>
      </c>
      <c r="AL9" s="22">
        <v>0</v>
      </c>
      <c r="AM9" s="12">
        <v>0</v>
      </c>
      <c r="AN9" s="22">
        <v>0</v>
      </c>
      <c r="AO9" s="12">
        <v>0</v>
      </c>
      <c r="AP9" s="24" t="e">
        <f t="shared" ref="AP9:AP23" si="7">+AL9/AJ9</f>
        <v>#DIV/0!</v>
      </c>
      <c r="AQ9" s="24" t="e">
        <f t="shared" ref="AQ9:AQ23" si="8">+AN9/AJ9</f>
        <v>#DIV/0!</v>
      </c>
      <c r="AR9" s="18"/>
      <c r="AS9" s="10">
        <v>2</v>
      </c>
      <c r="AT9" s="12">
        <v>0.11</v>
      </c>
      <c r="AU9" s="22">
        <v>0</v>
      </c>
      <c r="AV9" s="12">
        <v>0</v>
      </c>
      <c r="AW9" s="22">
        <v>2</v>
      </c>
      <c r="AX9" s="12">
        <v>0.3</v>
      </c>
      <c r="AY9" s="24">
        <f t="shared" ref="AY9:AY23" si="9">+AU9/AS9</f>
        <v>0</v>
      </c>
      <c r="AZ9" s="24">
        <f t="shared" ref="AZ9:AZ23" si="10">+AW9/AS9</f>
        <v>1</v>
      </c>
      <c r="BA9" s="18"/>
      <c r="BB9" s="10">
        <v>0</v>
      </c>
      <c r="BC9" s="12">
        <v>0</v>
      </c>
      <c r="BD9" s="22">
        <v>0</v>
      </c>
      <c r="BE9" s="12">
        <v>0</v>
      </c>
      <c r="BF9" s="22">
        <v>0</v>
      </c>
      <c r="BG9" s="12">
        <v>0</v>
      </c>
      <c r="BH9" s="24" t="e">
        <f t="shared" ref="BH9:BH23" si="11">+BD9/BB9</f>
        <v>#DIV/0!</v>
      </c>
      <c r="BI9" s="24" t="e">
        <f t="shared" ref="BI9:BI23" si="12">+BF9/BB9</f>
        <v>#DIV/0!</v>
      </c>
      <c r="BJ9" s="18"/>
      <c r="BK9" s="10">
        <v>0</v>
      </c>
      <c r="BL9" s="12">
        <v>0</v>
      </c>
      <c r="BM9" s="22">
        <v>0</v>
      </c>
      <c r="BN9" s="12">
        <v>0</v>
      </c>
      <c r="BO9" s="22">
        <v>0</v>
      </c>
      <c r="BP9" s="12">
        <v>0</v>
      </c>
      <c r="BQ9" s="24" t="e">
        <f t="shared" ref="BQ9:BQ23" si="13">+BM9/BK9</f>
        <v>#DIV/0!</v>
      </c>
      <c r="BR9" s="24" t="e">
        <f t="shared" ref="BR9:BR23" si="14">+BO9/BK9</f>
        <v>#DIV/0!</v>
      </c>
      <c r="BS9" s="18"/>
      <c r="BT9" s="10">
        <v>0</v>
      </c>
      <c r="BU9" s="12">
        <v>0</v>
      </c>
      <c r="BV9" s="22">
        <v>0</v>
      </c>
      <c r="BW9" s="12">
        <v>0</v>
      </c>
      <c r="BX9" s="22">
        <v>0</v>
      </c>
      <c r="BY9" s="12">
        <v>0</v>
      </c>
      <c r="BZ9" s="24" t="e">
        <f t="shared" ref="BZ9:BZ23" si="15">+BV9/BT9</f>
        <v>#DIV/0!</v>
      </c>
      <c r="CA9" s="24" t="e">
        <f t="shared" ref="CA9:CA23" si="16">+BX9/BT9</f>
        <v>#DIV/0!</v>
      </c>
      <c r="CB9" s="18"/>
      <c r="CC9" s="10">
        <v>0</v>
      </c>
      <c r="CD9" s="12">
        <v>0</v>
      </c>
      <c r="CE9" s="22">
        <v>0</v>
      </c>
      <c r="CF9" s="12">
        <v>0</v>
      </c>
      <c r="CG9" s="22">
        <v>0</v>
      </c>
      <c r="CH9" s="12">
        <v>0</v>
      </c>
      <c r="CI9" s="24" t="e">
        <f t="shared" ref="CI9:CI23" si="17">+CE9/CC9</f>
        <v>#DIV/0!</v>
      </c>
      <c r="CJ9" s="24" t="e">
        <f t="shared" ref="CJ9:CJ23" si="18">+CG9/CC9</f>
        <v>#DIV/0!</v>
      </c>
      <c r="CK9" s="18"/>
      <c r="CL9" s="10">
        <v>0</v>
      </c>
      <c r="CM9" s="12">
        <v>0</v>
      </c>
      <c r="CN9" s="22">
        <v>0</v>
      </c>
      <c r="CO9" s="12">
        <v>0</v>
      </c>
      <c r="CP9" s="22">
        <v>0</v>
      </c>
      <c r="CQ9" s="12">
        <v>0</v>
      </c>
      <c r="CR9" s="24" t="e">
        <f t="shared" ref="CR9:CR23" si="19">+CN9/CL9</f>
        <v>#DIV/0!</v>
      </c>
      <c r="CS9" s="24" t="e">
        <f t="shared" ref="CS9:CS23" si="20">+CP9/CL9</f>
        <v>#DIV/0!</v>
      </c>
      <c r="CT9" s="18"/>
      <c r="CU9" s="10">
        <v>0</v>
      </c>
      <c r="CV9" s="12">
        <v>0</v>
      </c>
      <c r="CW9" s="22">
        <v>0</v>
      </c>
      <c r="CX9" s="12">
        <v>0</v>
      </c>
      <c r="CY9" s="22">
        <v>0</v>
      </c>
      <c r="CZ9" s="12">
        <v>0</v>
      </c>
      <c r="DA9" s="24" t="e">
        <f t="shared" ref="DA9:DA23" si="21">+CW9/CU9</f>
        <v>#DIV/0!</v>
      </c>
      <c r="DB9" s="24" t="e">
        <f t="shared" ref="DB9:DB23" si="22">+CY9/CU9</f>
        <v>#DIV/0!</v>
      </c>
      <c r="DC9" s="18"/>
      <c r="DD9" s="10">
        <v>0</v>
      </c>
      <c r="DE9" s="12">
        <v>0</v>
      </c>
      <c r="DF9" s="22">
        <v>0</v>
      </c>
      <c r="DG9" s="12">
        <v>0</v>
      </c>
      <c r="DH9" s="22">
        <v>0</v>
      </c>
      <c r="DI9" s="12">
        <v>0</v>
      </c>
      <c r="DJ9" s="24" t="e">
        <f t="shared" ref="DJ9:DJ23" si="23">+DF9/DD9</f>
        <v>#DIV/0!</v>
      </c>
      <c r="DK9" s="24" t="e">
        <f t="shared" ref="DK9:DK23" si="24">+DH9/DD9</f>
        <v>#DIV/0!</v>
      </c>
      <c r="DL9" s="18"/>
      <c r="DM9" s="10">
        <v>2</v>
      </c>
      <c r="DN9" s="12">
        <v>0.28000000000000003</v>
      </c>
      <c r="DO9" s="22">
        <v>1</v>
      </c>
      <c r="DP9" s="12">
        <v>0.22</v>
      </c>
      <c r="DQ9" s="22">
        <v>1</v>
      </c>
      <c r="DR9" s="12">
        <v>0.39</v>
      </c>
      <c r="DS9" s="24">
        <f t="shared" ref="DS9:DS23" si="25">+DO9/DM9</f>
        <v>0.5</v>
      </c>
      <c r="DT9" s="24">
        <f t="shared" ref="DT9:DT23" si="26">+DQ9/DM9</f>
        <v>0.5</v>
      </c>
      <c r="DU9" s="18"/>
      <c r="DV9" s="10">
        <v>0</v>
      </c>
      <c r="DW9" s="12">
        <v>0</v>
      </c>
      <c r="DX9" s="22">
        <v>0</v>
      </c>
      <c r="DY9" s="12">
        <v>0</v>
      </c>
      <c r="DZ9" s="22">
        <v>0</v>
      </c>
      <c r="EA9" s="12">
        <v>0</v>
      </c>
      <c r="EB9" s="24" t="e">
        <f t="shared" ref="EB9:EB23" si="27">+DX9/DV9</f>
        <v>#DIV/0!</v>
      </c>
      <c r="EC9" s="24" t="e">
        <f t="shared" ref="EC9:EC23" si="28">+DZ9/DV9</f>
        <v>#DIV/0!</v>
      </c>
      <c r="ED9" s="18"/>
      <c r="EE9" s="10">
        <v>0</v>
      </c>
      <c r="EF9" s="12">
        <v>0</v>
      </c>
      <c r="EG9" s="22">
        <v>0</v>
      </c>
      <c r="EH9" s="12">
        <v>0</v>
      </c>
      <c r="EI9" s="22">
        <v>0</v>
      </c>
      <c r="EJ9" s="12">
        <v>0</v>
      </c>
      <c r="EK9" s="24" t="e">
        <f t="shared" ref="EK9:EK23" si="29">+EG9/EE9</f>
        <v>#DIV/0!</v>
      </c>
      <c r="EL9" s="24" t="e">
        <f t="shared" ref="EL9:EL23" si="30">+EI9/EE9</f>
        <v>#DIV/0!</v>
      </c>
      <c r="EM9" s="18"/>
      <c r="EN9" s="10">
        <v>0</v>
      </c>
      <c r="EO9" s="12">
        <v>0</v>
      </c>
      <c r="EP9" s="22">
        <v>0</v>
      </c>
      <c r="EQ9" s="12">
        <v>0</v>
      </c>
      <c r="ER9" s="22">
        <v>0</v>
      </c>
      <c r="ES9" s="12">
        <v>0</v>
      </c>
      <c r="ET9" s="24" t="e">
        <f t="shared" ref="ET9:ET23" si="31">+EP9/EN9</f>
        <v>#DIV/0!</v>
      </c>
      <c r="EU9" s="24" t="e">
        <f t="shared" ref="EU9:EU23" si="32">+ER9/EN9</f>
        <v>#DIV/0!</v>
      </c>
      <c r="EV9" s="18"/>
      <c r="EW9" s="10">
        <v>0</v>
      </c>
      <c r="EX9" s="12">
        <v>0</v>
      </c>
      <c r="EY9" s="22">
        <v>0</v>
      </c>
      <c r="EZ9" s="12">
        <v>0</v>
      </c>
      <c r="FA9" s="22">
        <v>0</v>
      </c>
      <c r="FB9" s="12">
        <v>0</v>
      </c>
      <c r="FC9" s="24" t="e">
        <f t="shared" ref="FC9:FC23" si="33">+EY9/EW9</f>
        <v>#DIV/0!</v>
      </c>
      <c r="FD9" s="24" t="e">
        <f t="shared" ref="FD9:FD23" si="34">+FA9/EW9</f>
        <v>#DIV/0!</v>
      </c>
      <c r="FE9" s="18"/>
      <c r="FF9" s="10">
        <v>0</v>
      </c>
      <c r="FG9" s="12">
        <v>0</v>
      </c>
      <c r="FH9" s="22">
        <v>0</v>
      </c>
      <c r="FI9" s="12">
        <v>0</v>
      </c>
      <c r="FJ9" s="22">
        <v>0</v>
      </c>
      <c r="FK9" s="12">
        <v>0</v>
      </c>
      <c r="FL9" s="24" t="e">
        <f t="shared" ref="FL9:FL23" si="35">+FH9/FF9</f>
        <v>#DIV/0!</v>
      </c>
      <c r="FM9" s="24" t="e">
        <f t="shared" ref="FM9:FM23" si="36">+FJ9/FF9</f>
        <v>#DIV/0!</v>
      </c>
      <c r="FN9" s="18"/>
      <c r="FO9" s="10">
        <v>1</v>
      </c>
      <c r="FP9" s="12">
        <v>0.32</v>
      </c>
      <c r="FQ9" s="22">
        <v>0</v>
      </c>
      <c r="FR9" s="12">
        <v>0</v>
      </c>
      <c r="FS9" s="22">
        <v>1</v>
      </c>
      <c r="FT9" s="12">
        <v>0.66</v>
      </c>
      <c r="FU9" s="24">
        <f t="shared" ref="FU9:FU23" si="37">+FQ9/FO9</f>
        <v>0</v>
      </c>
      <c r="FV9" s="24">
        <f t="shared" ref="FV9:FV23" si="38">+FS9/FO9</f>
        <v>1</v>
      </c>
      <c r="FW9" s="18"/>
      <c r="FX9" s="10">
        <v>0</v>
      </c>
      <c r="FY9" s="12">
        <v>0</v>
      </c>
      <c r="FZ9" s="22">
        <v>0</v>
      </c>
      <c r="GA9" s="12">
        <v>0</v>
      </c>
      <c r="GB9" s="22">
        <v>0</v>
      </c>
      <c r="GC9" s="12">
        <v>0</v>
      </c>
      <c r="GD9" s="24" t="e">
        <f t="shared" ref="GD9:GD23" si="39">+FZ9/FX9</f>
        <v>#DIV/0!</v>
      </c>
      <c r="GE9" s="24" t="e">
        <f t="shared" ref="GE9:GE23" si="40">+GB9/FX9</f>
        <v>#DIV/0!</v>
      </c>
      <c r="GF9" s="18"/>
      <c r="GG9" s="10">
        <v>0</v>
      </c>
      <c r="GH9" s="12">
        <v>0</v>
      </c>
      <c r="GI9" s="22">
        <v>0</v>
      </c>
      <c r="GJ9" s="12">
        <v>0</v>
      </c>
      <c r="GK9" s="22">
        <v>0</v>
      </c>
      <c r="GL9" s="12">
        <v>0</v>
      </c>
      <c r="GM9" s="24" t="e">
        <f t="shared" ref="GM9:GM23" si="41">+GI9/GG9</f>
        <v>#DIV/0!</v>
      </c>
      <c r="GN9" s="24" t="e">
        <f t="shared" ref="GN9:GN23" si="42">+GK9/GG9</f>
        <v>#DIV/0!</v>
      </c>
      <c r="GO9" s="18"/>
      <c r="GP9" s="10">
        <v>0</v>
      </c>
      <c r="GQ9" s="12">
        <v>0</v>
      </c>
      <c r="GR9" s="22">
        <v>0</v>
      </c>
      <c r="GS9" s="12">
        <v>0</v>
      </c>
      <c r="GT9" s="22">
        <v>0</v>
      </c>
      <c r="GU9" s="12">
        <v>0</v>
      </c>
      <c r="GV9" s="24" t="e">
        <f t="shared" ref="GV9:GV23" si="43">+GR9/GP9</f>
        <v>#DIV/0!</v>
      </c>
      <c r="GW9" s="24" t="e">
        <f t="shared" ref="GW9:GW23" si="44">+GT9/GP9</f>
        <v>#DIV/0!</v>
      </c>
      <c r="GX9" s="18"/>
      <c r="GY9" s="10">
        <v>1</v>
      </c>
      <c r="GZ9" s="12">
        <v>0.39</v>
      </c>
      <c r="HA9" s="22">
        <v>1</v>
      </c>
      <c r="HB9" s="12">
        <v>0.67</v>
      </c>
      <c r="HC9" s="22">
        <v>0</v>
      </c>
      <c r="HD9" s="12">
        <v>0</v>
      </c>
      <c r="HE9" s="24">
        <f t="shared" ref="HE9:HE23" si="45">+HA9/GY9</f>
        <v>1</v>
      </c>
      <c r="HF9" s="24">
        <f t="shared" ref="HF9:HF23" si="46">+HC9/GY9</f>
        <v>0</v>
      </c>
      <c r="HG9" s="18"/>
      <c r="HH9" s="10">
        <v>0</v>
      </c>
      <c r="HI9" s="12">
        <v>0</v>
      </c>
      <c r="HJ9" s="22">
        <v>0</v>
      </c>
      <c r="HK9" s="12">
        <v>0</v>
      </c>
      <c r="HL9" s="22">
        <v>0</v>
      </c>
      <c r="HM9" s="12">
        <v>0</v>
      </c>
      <c r="HN9" s="24" t="e">
        <f t="shared" ref="HN9:HN23" si="47">+HJ9/HH9</f>
        <v>#DIV/0!</v>
      </c>
      <c r="HO9" s="24" t="e">
        <f t="shared" ref="HO9:HO23" si="48">+HL9/HH9</f>
        <v>#DIV/0!</v>
      </c>
      <c r="HP9" s="18"/>
      <c r="HQ9" s="10">
        <v>0</v>
      </c>
      <c r="HR9" s="12">
        <v>0</v>
      </c>
      <c r="HS9" s="22">
        <v>0</v>
      </c>
      <c r="HT9" s="12">
        <v>0</v>
      </c>
      <c r="HU9" s="22">
        <v>0</v>
      </c>
      <c r="HV9" s="12">
        <v>0</v>
      </c>
      <c r="HW9" s="24" t="e">
        <f t="shared" ref="HW9:HW23" si="49">+HS9/HQ9</f>
        <v>#DIV/0!</v>
      </c>
      <c r="HX9" s="24" t="e">
        <f t="shared" ref="HX9:HX23" si="50">+HU9/HQ9</f>
        <v>#DIV/0!</v>
      </c>
      <c r="HY9" s="18"/>
    </row>
    <row r="10" spans="1:233" x14ac:dyDescent="0.15">
      <c r="A10" s="16" t="s">
        <v>3</v>
      </c>
      <c r="B10" s="11">
        <v>398133</v>
      </c>
      <c r="C10" s="13">
        <v>12.85</v>
      </c>
      <c r="D10" s="23">
        <v>141015</v>
      </c>
      <c r="E10" s="25">
        <f t="shared" ref="E10:E23" si="51">+D10/B10</f>
        <v>0.3541906850223418</v>
      </c>
      <c r="F10" s="23">
        <v>257062</v>
      </c>
      <c r="G10" s="25">
        <f t="shared" si="0"/>
        <v>0.64566865846337784</v>
      </c>
      <c r="H10" s="18"/>
      <c r="I10" s="11">
        <v>2740</v>
      </c>
      <c r="J10" s="13">
        <v>12.32</v>
      </c>
      <c r="K10" s="23">
        <v>1028</v>
      </c>
      <c r="L10" s="13">
        <v>7.46</v>
      </c>
      <c r="M10" s="23">
        <v>1712</v>
      </c>
      <c r="N10" s="13">
        <v>20.399999999999999</v>
      </c>
      <c r="O10" s="25">
        <f t="shared" si="1"/>
        <v>0.37518248175182484</v>
      </c>
      <c r="P10" s="25">
        <f t="shared" si="2"/>
        <v>0.62481751824817522</v>
      </c>
      <c r="Q10" s="18"/>
      <c r="R10" s="11">
        <v>801</v>
      </c>
      <c r="S10" s="13">
        <v>9.39</v>
      </c>
      <c r="T10" s="23">
        <v>215</v>
      </c>
      <c r="U10" s="13">
        <v>4.41</v>
      </c>
      <c r="V10" s="23">
        <v>586</v>
      </c>
      <c r="W10" s="13">
        <v>16.170000000000002</v>
      </c>
      <c r="X10" s="25">
        <f t="shared" si="3"/>
        <v>0.26841448189762795</v>
      </c>
      <c r="Y10" s="25">
        <f t="shared" si="4"/>
        <v>0.73158551810237205</v>
      </c>
      <c r="Z10" s="18"/>
      <c r="AA10" s="11">
        <v>171</v>
      </c>
      <c r="AB10" s="13">
        <v>9.91</v>
      </c>
      <c r="AC10" s="23">
        <v>64</v>
      </c>
      <c r="AD10" s="13">
        <v>5.68</v>
      </c>
      <c r="AE10" s="23">
        <v>107</v>
      </c>
      <c r="AF10" s="13">
        <v>17.98</v>
      </c>
      <c r="AG10" s="25">
        <f t="shared" si="5"/>
        <v>0.3742690058479532</v>
      </c>
      <c r="AH10" s="25">
        <f t="shared" si="6"/>
        <v>0.6257309941520468</v>
      </c>
      <c r="AI10" s="18"/>
      <c r="AJ10" s="11">
        <v>126</v>
      </c>
      <c r="AK10" s="13">
        <v>12.06</v>
      </c>
      <c r="AL10" s="23">
        <v>48</v>
      </c>
      <c r="AM10" s="13">
        <v>7.16</v>
      </c>
      <c r="AN10" s="23">
        <v>78</v>
      </c>
      <c r="AO10" s="13">
        <v>21.02</v>
      </c>
      <c r="AP10" s="25">
        <f t="shared" si="7"/>
        <v>0.38095238095238093</v>
      </c>
      <c r="AQ10" s="25">
        <f t="shared" si="8"/>
        <v>0.61904761904761907</v>
      </c>
      <c r="AR10" s="18"/>
      <c r="AS10" s="11">
        <v>253</v>
      </c>
      <c r="AT10" s="13">
        <v>14.02</v>
      </c>
      <c r="AU10" s="23">
        <v>96</v>
      </c>
      <c r="AV10" s="13">
        <v>8.4499999999999993</v>
      </c>
      <c r="AW10" s="23">
        <v>157</v>
      </c>
      <c r="AX10" s="13">
        <v>23.54</v>
      </c>
      <c r="AY10" s="25">
        <f t="shared" si="9"/>
        <v>0.37944664031620551</v>
      </c>
      <c r="AZ10" s="25">
        <f t="shared" si="10"/>
        <v>0.62055335968379444</v>
      </c>
      <c r="BA10" s="18"/>
      <c r="BB10" s="11">
        <v>177</v>
      </c>
      <c r="BC10" s="13">
        <v>14.24</v>
      </c>
      <c r="BD10" s="23">
        <v>64</v>
      </c>
      <c r="BE10" s="13">
        <v>7.87</v>
      </c>
      <c r="BF10" s="23">
        <v>113</v>
      </c>
      <c r="BG10" s="13">
        <v>26.53</v>
      </c>
      <c r="BH10" s="25">
        <f t="shared" si="11"/>
        <v>0.3615819209039548</v>
      </c>
      <c r="BI10" s="25">
        <f t="shared" si="12"/>
        <v>0.6384180790960452</v>
      </c>
      <c r="BJ10" s="18"/>
      <c r="BK10" s="11">
        <v>147</v>
      </c>
      <c r="BL10" s="13">
        <v>19.34</v>
      </c>
      <c r="BM10" s="23">
        <v>56</v>
      </c>
      <c r="BN10" s="13">
        <v>10.89</v>
      </c>
      <c r="BO10" s="23">
        <v>91</v>
      </c>
      <c r="BP10" s="13">
        <v>37.299999999999997</v>
      </c>
      <c r="BQ10" s="25">
        <f t="shared" si="13"/>
        <v>0.38095238095238093</v>
      </c>
      <c r="BR10" s="25">
        <f t="shared" si="14"/>
        <v>0.61904761904761907</v>
      </c>
      <c r="BS10" s="18"/>
      <c r="BT10" s="11">
        <v>125</v>
      </c>
      <c r="BU10" s="13">
        <v>14.65</v>
      </c>
      <c r="BV10" s="23">
        <v>46</v>
      </c>
      <c r="BW10" s="13">
        <v>8.6300000000000008</v>
      </c>
      <c r="BX10" s="23">
        <v>79</v>
      </c>
      <c r="BY10" s="13">
        <v>24.84</v>
      </c>
      <c r="BZ10" s="25">
        <f t="shared" si="15"/>
        <v>0.36799999999999999</v>
      </c>
      <c r="CA10" s="25">
        <f t="shared" si="16"/>
        <v>0.63200000000000001</v>
      </c>
      <c r="CB10" s="18"/>
      <c r="CC10" s="11">
        <v>143</v>
      </c>
      <c r="CD10" s="13">
        <v>14.06</v>
      </c>
      <c r="CE10" s="23">
        <v>71</v>
      </c>
      <c r="CF10" s="13">
        <v>10.68</v>
      </c>
      <c r="CG10" s="23">
        <v>72</v>
      </c>
      <c r="CH10" s="13">
        <v>20.69</v>
      </c>
      <c r="CI10" s="25">
        <f t="shared" si="17"/>
        <v>0.49650349650349651</v>
      </c>
      <c r="CJ10" s="25">
        <f t="shared" si="18"/>
        <v>0.50349650349650354</v>
      </c>
      <c r="CK10" s="18"/>
      <c r="CL10" s="11">
        <v>41</v>
      </c>
      <c r="CM10" s="13">
        <v>24.55</v>
      </c>
      <c r="CN10" s="23">
        <v>15</v>
      </c>
      <c r="CO10" s="13">
        <v>13.39</v>
      </c>
      <c r="CP10" s="23">
        <v>26</v>
      </c>
      <c r="CQ10" s="13">
        <v>47.27</v>
      </c>
      <c r="CR10" s="25">
        <f t="shared" si="19"/>
        <v>0.36585365853658536</v>
      </c>
      <c r="CS10" s="25">
        <f t="shared" si="20"/>
        <v>0.63414634146341464</v>
      </c>
      <c r="CT10" s="18"/>
      <c r="CU10" s="11">
        <v>16</v>
      </c>
      <c r="CV10" s="13">
        <v>23.53</v>
      </c>
      <c r="CW10" s="23">
        <v>9</v>
      </c>
      <c r="CX10" s="13">
        <v>18.75</v>
      </c>
      <c r="CY10" s="23">
        <v>7</v>
      </c>
      <c r="CZ10" s="13">
        <v>38.89</v>
      </c>
      <c r="DA10" s="25">
        <f t="shared" si="21"/>
        <v>0.5625</v>
      </c>
      <c r="DB10" s="25">
        <f t="shared" si="22"/>
        <v>0.4375</v>
      </c>
      <c r="DC10" s="18"/>
      <c r="DD10" s="11">
        <v>28</v>
      </c>
      <c r="DE10" s="13">
        <v>45.16</v>
      </c>
      <c r="DF10" s="23">
        <v>17</v>
      </c>
      <c r="DG10" s="13">
        <v>38.64</v>
      </c>
      <c r="DH10" s="23">
        <v>11</v>
      </c>
      <c r="DI10" s="13">
        <v>61.11</v>
      </c>
      <c r="DJ10" s="25">
        <f t="shared" si="23"/>
        <v>0.6071428571428571</v>
      </c>
      <c r="DK10" s="25">
        <f t="shared" si="24"/>
        <v>0.39285714285714285</v>
      </c>
      <c r="DL10" s="18"/>
      <c r="DM10" s="11">
        <v>102</v>
      </c>
      <c r="DN10" s="13">
        <v>14.11</v>
      </c>
      <c r="DO10" s="23">
        <v>51</v>
      </c>
      <c r="DP10" s="13">
        <v>11.02</v>
      </c>
      <c r="DQ10" s="23">
        <v>51</v>
      </c>
      <c r="DR10" s="13">
        <v>19.920000000000002</v>
      </c>
      <c r="DS10" s="25">
        <f t="shared" si="25"/>
        <v>0.5</v>
      </c>
      <c r="DT10" s="25">
        <f t="shared" si="26"/>
        <v>0.5</v>
      </c>
      <c r="DU10" s="18"/>
      <c r="DV10" s="11">
        <v>52</v>
      </c>
      <c r="DW10" s="13">
        <v>22.91</v>
      </c>
      <c r="DX10" s="23">
        <v>31</v>
      </c>
      <c r="DY10" s="13">
        <v>18.239999999999998</v>
      </c>
      <c r="DZ10" s="23">
        <v>21</v>
      </c>
      <c r="EA10" s="13">
        <v>37.5</v>
      </c>
      <c r="EB10" s="25">
        <f t="shared" si="27"/>
        <v>0.59615384615384615</v>
      </c>
      <c r="EC10" s="25">
        <f t="shared" si="28"/>
        <v>0.40384615384615385</v>
      </c>
      <c r="ED10" s="18"/>
      <c r="EE10" s="11">
        <v>37</v>
      </c>
      <c r="EF10" s="13">
        <v>11.86</v>
      </c>
      <c r="EG10" s="23">
        <v>25</v>
      </c>
      <c r="EH10" s="13">
        <v>10.59</v>
      </c>
      <c r="EI10" s="23">
        <v>12</v>
      </c>
      <c r="EJ10" s="13">
        <v>16.670000000000002</v>
      </c>
      <c r="EK10" s="25">
        <f t="shared" si="29"/>
        <v>0.67567567567567566</v>
      </c>
      <c r="EL10" s="25">
        <f t="shared" si="30"/>
        <v>0.32432432432432434</v>
      </c>
      <c r="EM10" s="18"/>
      <c r="EN10" s="11">
        <v>18</v>
      </c>
      <c r="EO10" s="13">
        <v>8.33</v>
      </c>
      <c r="EP10" s="23">
        <v>12</v>
      </c>
      <c r="EQ10" s="13">
        <v>7.27</v>
      </c>
      <c r="ER10" s="23">
        <v>6</v>
      </c>
      <c r="ES10" s="13">
        <v>11.76</v>
      </c>
      <c r="ET10" s="25">
        <f t="shared" si="31"/>
        <v>0.66666666666666663</v>
      </c>
      <c r="EU10" s="25">
        <f t="shared" si="32"/>
        <v>0.33333333333333331</v>
      </c>
      <c r="EV10" s="18"/>
      <c r="EW10" s="11">
        <v>39</v>
      </c>
      <c r="EX10" s="13">
        <v>15.12</v>
      </c>
      <c r="EY10" s="23">
        <v>31</v>
      </c>
      <c r="EZ10" s="13">
        <v>15.2</v>
      </c>
      <c r="FA10" s="23">
        <v>8</v>
      </c>
      <c r="FB10" s="13">
        <v>15.09</v>
      </c>
      <c r="FC10" s="25">
        <f t="shared" si="33"/>
        <v>0.79487179487179482</v>
      </c>
      <c r="FD10" s="25">
        <f t="shared" si="34"/>
        <v>0.20512820512820512</v>
      </c>
      <c r="FE10" s="18"/>
      <c r="FF10" s="11">
        <v>46</v>
      </c>
      <c r="FG10" s="13">
        <v>13.07</v>
      </c>
      <c r="FH10" s="23">
        <v>31</v>
      </c>
      <c r="FI10" s="13">
        <v>11.27</v>
      </c>
      <c r="FJ10" s="23">
        <v>15</v>
      </c>
      <c r="FK10" s="13">
        <v>20.55</v>
      </c>
      <c r="FL10" s="25">
        <f t="shared" si="35"/>
        <v>0.67391304347826086</v>
      </c>
      <c r="FM10" s="25">
        <f t="shared" si="36"/>
        <v>0.32608695652173914</v>
      </c>
      <c r="FN10" s="18"/>
      <c r="FO10" s="11">
        <v>42</v>
      </c>
      <c r="FP10" s="13">
        <v>13.5</v>
      </c>
      <c r="FQ10" s="23">
        <v>13</v>
      </c>
      <c r="FR10" s="13">
        <v>8.18</v>
      </c>
      <c r="FS10" s="23">
        <v>29</v>
      </c>
      <c r="FT10" s="13">
        <v>19.079999999999998</v>
      </c>
      <c r="FU10" s="25">
        <f t="shared" si="37"/>
        <v>0.30952380952380953</v>
      </c>
      <c r="FV10" s="25">
        <f t="shared" si="38"/>
        <v>0.69047619047619047</v>
      </c>
      <c r="FW10" s="18"/>
      <c r="FX10" s="11">
        <v>60</v>
      </c>
      <c r="FY10" s="13">
        <v>12.3</v>
      </c>
      <c r="FZ10" s="23">
        <v>15</v>
      </c>
      <c r="GA10" s="13">
        <v>5.42</v>
      </c>
      <c r="GB10" s="23">
        <v>45</v>
      </c>
      <c r="GC10" s="13">
        <v>21.33</v>
      </c>
      <c r="GD10" s="25">
        <f t="shared" si="39"/>
        <v>0.25</v>
      </c>
      <c r="GE10" s="25">
        <f t="shared" si="40"/>
        <v>0.75</v>
      </c>
      <c r="GF10" s="18"/>
      <c r="GG10" s="11">
        <v>108</v>
      </c>
      <c r="GH10" s="13">
        <v>13.88</v>
      </c>
      <c r="GI10" s="23">
        <v>44</v>
      </c>
      <c r="GJ10" s="13">
        <v>9.93</v>
      </c>
      <c r="GK10" s="23">
        <v>64</v>
      </c>
      <c r="GL10" s="13">
        <v>19.100000000000001</v>
      </c>
      <c r="GM10" s="25">
        <f t="shared" si="41"/>
        <v>0.40740740740740738</v>
      </c>
      <c r="GN10" s="25">
        <f t="shared" si="42"/>
        <v>0.59259259259259256</v>
      </c>
      <c r="GO10" s="18"/>
      <c r="GP10" s="11">
        <v>45</v>
      </c>
      <c r="GQ10" s="13">
        <v>15.05</v>
      </c>
      <c r="GR10" s="23">
        <v>13</v>
      </c>
      <c r="GS10" s="13">
        <v>6.7</v>
      </c>
      <c r="GT10" s="23">
        <v>32</v>
      </c>
      <c r="GU10" s="13">
        <v>30.77</v>
      </c>
      <c r="GV10" s="25">
        <f t="shared" si="43"/>
        <v>0.28888888888888886</v>
      </c>
      <c r="GW10" s="25">
        <f t="shared" si="44"/>
        <v>0.71111111111111114</v>
      </c>
      <c r="GX10" s="18"/>
      <c r="GY10" s="11">
        <v>43</v>
      </c>
      <c r="GZ10" s="13">
        <v>16.8</v>
      </c>
      <c r="HA10" s="23">
        <v>12</v>
      </c>
      <c r="HB10" s="13">
        <v>8.0500000000000007</v>
      </c>
      <c r="HC10" s="23">
        <v>31</v>
      </c>
      <c r="HD10" s="13">
        <v>28.97</v>
      </c>
      <c r="HE10" s="25">
        <f t="shared" si="45"/>
        <v>0.27906976744186046</v>
      </c>
      <c r="HF10" s="25">
        <f t="shared" si="46"/>
        <v>0.72093023255813948</v>
      </c>
      <c r="HG10" s="18"/>
      <c r="HH10" s="11">
        <v>49</v>
      </c>
      <c r="HI10" s="13">
        <v>15.46</v>
      </c>
      <c r="HJ10" s="23">
        <v>18</v>
      </c>
      <c r="HK10" s="13">
        <v>8.65</v>
      </c>
      <c r="HL10" s="23">
        <v>31</v>
      </c>
      <c r="HM10" s="13">
        <v>28.44</v>
      </c>
      <c r="HN10" s="25">
        <f t="shared" si="47"/>
        <v>0.36734693877551022</v>
      </c>
      <c r="HO10" s="25">
        <f t="shared" si="48"/>
        <v>0.63265306122448983</v>
      </c>
      <c r="HP10" s="18"/>
      <c r="HQ10" s="11">
        <v>71</v>
      </c>
      <c r="HR10" s="13">
        <v>16.670000000000002</v>
      </c>
      <c r="HS10" s="23">
        <v>31</v>
      </c>
      <c r="HT10" s="13">
        <v>10.47</v>
      </c>
      <c r="HU10" s="23">
        <v>40</v>
      </c>
      <c r="HV10" s="13">
        <v>31.25</v>
      </c>
      <c r="HW10" s="25">
        <f t="shared" si="49"/>
        <v>0.43661971830985913</v>
      </c>
      <c r="HX10" s="25">
        <f t="shared" si="50"/>
        <v>0.56338028169014087</v>
      </c>
      <c r="HY10" s="18"/>
    </row>
    <row r="11" spans="1:233" x14ac:dyDescent="0.15">
      <c r="A11" s="15" t="s">
        <v>4</v>
      </c>
      <c r="B11" s="10">
        <v>307783</v>
      </c>
      <c r="C11" s="12">
        <v>9.93</v>
      </c>
      <c r="D11" s="22">
        <v>130432</v>
      </c>
      <c r="E11" s="24">
        <f t="shared" si="51"/>
        <v>0.42377909111289447</v>
      </c>
      <c r="F11" s="22">
        <v>176950</v>
      </c>
      <c r="G11" s="24">
        <f t="shared" si="0"/>
        <v>0.57491804290685322</v>
      </c>
      <c r="H11" s="18"/>
      <c r="I11" s="10">
        <v>1838</v>
      </c>
      <c r="J11" s="12">
        <v>8.27</v>
      </c>
      <c r="K11" s="22">
        <v>866</v>
      </c>
      <c r="L11" s="12">
        <v>6.29</v>
      </c>
      <c r="M11" s="22">
        <v>966</v>
      </c>
      <c r="N11" s="12">
        <v>11.51</v>
      </c>
      <c r="O11" s="24">
        <f t="shared" si="1"/>
        <v>0.47116430903155604</v>
      </c>
      <c r="P11" s="24">
        <f t="shared" si="2"/>
        <v>0.5255712731229597</v>
      </c>
      <c r="Q11" s="18"/>
      <c r="R11" s="10">
        <v>567</v>
      </c>
      <c r="S11" s="12">
        <v>6.65</v>
      </c>
      <c r="T11" s="22">
        <v>221</v>
      </c>
      <c r="U11" s="12">
        <v>4.53</v>
      </c>
      <c r="V11" s="22">
        <v>346</v>
      </c>
      <c r="W11" s="12">
        <v>9.5399999999999991</v>
      </c>
      <c r="X11" s="24">
        <f t="shared" si="3"/>
        <v>0.38977072310405642</v>
      </c>
      <c r="Y11" s="24">
        <f t="shared" si="4"/>
        <v>0.61022927689594353</v>
      </c>
      <c r="Z11" s="18"/>
      <c r="AA11" s="10">
        <v>173</v>
      </c>
      <c r="AB11" s="12">
        <v>10.02</v>
      </c>
      <c r="AC11" s="22">
        <v>91</v>
      </c>
      <c r="AD11" s="12">
        <v>8.07</v>
      </c>
      <c r="AE11" s="22">
        <v>82</v>
      </c>
      <c r="AF11" s="12">
        <v>13.78</v>
      </c>
      <c r="AG11" s="24">
        <f t="shared" si="5"/>
        <v>0.52601156069364163</v>
      </c>
      <c r="AH11" s="24">
        <f t="shared" si="6"/>
        <v>0.47398843930635837</v>
      </c>
      <c r="AI11" s="18"/>
      <c r="AJ11" s="10">
        <v>90</v>
      </c>
      <c r="AK11" s="12">
        <v>8.61</v>
      </c>
      <c r="AL11" s="22">
        <v>44</v>
      </c>
      <c r="AM11" s="12">
        <v>6.57</v>
      </c>
      <c r="AN11" s="22">
        <v>45</v>
      </c>
      <c r="AO11" s="12">
        <v>12.13</v>
      </c>
      <c r="AP11" s="24">
        <f t="shared" si="7"/>
        <v>0.48888888888888887</v>
      </c>
      <c r="AQ11" s="24">
        <f t="shared" si="8"/>
        <v>0.5</v>
      </c>
      <c r="AR11" s="18"/>
      <c r="AS11" s="10">
        <v>195</v>
      </c>
      <c r="AT11" s="12">
        <v>10.81</v>
      </c>
      <c r="AU11" s="22">
        <v>106</v>
      </c>
      <c r="AV11" s="12">
        <v>9.33</v>
      </c>
      <c r="AW11" s="22">
        <v>89</v>
      </c>
      <c r="AX11" s="12">
        <v>13.34</v>
      </c>
      <c r="AY11" s="24">
        <f t="shared" si="9"/>
        <v>0.54358974358974355</v>
      </c>
      <c r="AZ11" s="24">
        <f t="shared" si="10"/>
        <v>0.4564102564102564</v>
      </c>
      <c r="BA11" s="18"/>
      <c r="BB11" s="10">
        <v>93</v>
      </c>
      <c r="BC11" s="12">
        <v>7.48</v>
      </c>
      <c r="BD11" s="22">
        <v>41</v>
      </c>
      <c r="BE11" s="12">
        <v>5.04</v>
      </c>
      <c r="BF11" s="22">
        <v>51</v>
      </c>
      <c r="BG11" s="12">
        <v>11.97</v>
      </c>
      <c r="BH11" s="24">
        <f t="shared" si="11"/>
        <v>0.44086021505376344</v>
      </c>
      <c r="BI11" s="24">
        <f t="shared" si="12"/>
        <v>0.54838709677419351</v>
      </c>
      <c r="BJ11" s="18"/>
      <c r="BK11" s="10">
        <v>83</v>
      </c>
      <c r="BL11" s="12">
        <v>10.92</v>
      </c>
      <c r="BM11" s="22">
        <v>47</v>
      </c>
      <c r="BN11" s="12">
        <v>9.14</v>
      </c>
      <c r="BO11" s="22">
        <v>36</v>
      </c>
      <c r="BP11" s="12">
        <v>14.75</v>
      </c>
      <c r="BQ11" s="24">
        <f t="shared" si="13"/>
        <v>0.5662650602409639</v>
      </c>
      <c r="BR11" s="24">
        <f t="shared" si="14"/>
        <v>0.43373493975903615</v>
      </c>
      <c r="BS11" s="18"/>
      <c r="BT11" s="10">
        <v>64</v>
      </c>
      <c r="BU11" s="12">
        <v>7.5</v>
      </c>
      <c r="BV11" s="22">
        <v>28</v>
      </c>
      <c r="BW11" s="12">
        <v>5.25</v>
      </c>
      <c r="BX11" s="22">
        <v>36</v>
      </c>
      <c r="BY11" s="12">
        <v>11.32</v>
      </c>
      <c r="BZ11" s="24">
        <f t="shared" si="15"/>
        <v>0.4375</v>
      </c>
      <c r="CA11" s="24">
        <f t="shared" si="16"/>
        <v>0.5625</v>
      </c>
      <c r="CB11" s="18"/>
      <c r="CC11" s="10">
        <v>75</v>
      </c>
      <c r="CD11" s="12">
        <v>7.37</v>
      </c>
      <c r="CE11" s="22">
        <v>38</v>
      </c>
      <c r="CF11" s="12">
        <v>5.71</v>
      </c>
      <c r="CG11" s="22">
        <v>36</v>
      </c>
      <c r="CH11" s="12">
        <v>10.34</v>
      </c>
      <c r="CI11" s="24">
        <f t="shared" si="17"/>
        <v>0.50666666666666671</v>
      </c>
      <c r="CJ11" s="24">
        <f t="shared" si="18"/>
        <v>0.48</v>
      </c>
      <c r="CK11" s="18"/>
      <c r="CL11" s="10">
        <v>22</v>
      </c>
      <c r="CM11" s="12">
        <v>13.17</v>
      </c>
      <c r="CN11" s="22">
        <v>11</v>
      </c>
      <c r="CO11" s="12">
        <v>9.82</v>
      </c>
      <c r="CP11" s="22">
        <v>11</v>
      </c>
      <c r="CQ11" s="12">
        <v>20</v>
      </c>
      <c r="CR11" s="24">
        <f t="shared" si="19"/>
        <v>0.5</v>
      </c>
      <c r="CS11" s="24">
        <f t="shared" si="20"/>
        <v>0.5</v>
      </c>
      <c r="CT11" s="18"/>
      <c r="CU11" s="10">
        <v>6</v>
      </c>
      <c r="CV11" s="12">
        <v>8.82</v>
      </c>
      <c r="CW11" s="22">
        <v>3</v>
      </c>
      <c r="CX11" s="12">
        <v>6.25</v>
      </c>
      <c r="CY11" s="22">
        <v>3</v>
      </c>
      <c r="CZ11" s="12">
        <v>16.670000000000002</v>
      </c>
      <c r="DA11" s="24">
        <f t="shared" si="21"/>
        <v>0.5</v>
      </c>
      <c r="DB11" s="24">
        <f t="shared" si="22"/>
        <v>0.5</v>
      </c>
      <c r="DC11" s="18"/>
      <c r="DD11" s="10">
        <v>5</v>
      </c>
      <c r="DE11" s="12">
        <v>8.06</v>
      </c>
      <c r="DF11" s="22">
        <v>3</v>
      </c>
      <c r="DG11" s="12">
        <v>6.82</v>
      </c>
      <c r="DH11" s="22">
        <v>2</v>
      </c>
      <c r="DI11" s="12">
        <v>11.11</v>
      </c>
      <c r="DJ11" s="24">
        <f t="shared" si="23"/>
        <v>0.6</v>
      </c>
      <c r="DK11" s="24">
        <f t="shared" si="24"/>
        <v>0.4</v>
      </c>
      <c r="DL11" s="18"/>
      <c r="DM11" s="10">
        <v>66</v>
      </c>
      <c r="DN11" s="12">
        <v>9.1300000000000008</v>
      </c>
      <c r="DO11" s="22">
        <v>26</v>
      </c>
      <c r="DP11" s="12">
        <v>5.62</v>
      </c>
      <c r="DQ11" s="22">
        <v>40</v>
      </c>
      <c r="DR11" s="12">
        <v>15.63</v>
      </c>
      <c r="DS11" s="24">
        <f t="shared" si="25"/>
        <v>0.39393939393939392</v>
      </c>
      <c r="DT11" s="24">
        <f t="shared" si="26"/>
        <v>0.60606060606060608</v>
      </c>
      <c r="DU11" s="18"/>
      <c r="DV11" s="10">
        <v>34</v>
      </c>
      <c r="DW11" s="12">
        <v>14.98</v>
      </c>
      <c r="DX11" s="22">
        <v>22</v>
      </c>
      <c r="DY11" s="12">
        <v>12.94</v>
      </c>
      <c r="DZ11" s="22">
        <v>12</v>
      </c>
      <c r="EA11" s="12">
        <v>21.43</v>
      </c>
      <c r="EB11" s="24">
        <f t="shared" si="27"/>
        <v>0.6470588235294118</v>
      </c>
      <c r="EC11" s="24">
        <f t="shared" si="28"/>
        <v>0.35294117647058826</v>
      </c>
      <c r="ED11" s="18"/>
      <c r="EE11" s="10">
        <v>40</v>
      </c>
      <c r="EF11" s="12">
        <v>12.82</v>
      </c>
      <c r="EG11" s="22">
        <v>23</v>
      </c>
      <c r="EH11" s="12">
        <v>9.75</v>
      </c>
      <c r="EI11" s="22">
        <v>15</v>
      </c>
      <c r="EJ11" s="12">
        <v>20.83</v>
      </c>
      <c r="EK11" s="24">
        <f t="shared" si="29"/>
        <v>0.57499999999999996</v>
      </c>
      <c r="EL11" s="24">
        <f t="shared" si="30"/>
        <v>0.375</v>
      </c>
      <c r="EM11" s="18"/>
      <c r="EN11" s="10">
        <v>24</v>
      </c>
      <c r="EO11" s="12">
        <v>11.11</v>
      </c>
      <c r="EP11" s="22">
        <v>17</v>
      </c>
      <c r="EQ11" s="12">
        <v>10.3</v>
      </c>
      <c r="ER11" s="22">
        <v>7</v>
      </c>
      <c r="ES11" s="12">
        <v>13.73</v>
      </c>
      <c r="ET11" s="24">
        <f t="shared" si="31"/>
        <v>0.70833333333333337</v>
      </c>
      <c r="EU11" s="24">
        <f t="shared" si="32"/>
        <v>0.29166666666666669</v>
      </c>
      <c r="EV11" s="18"/>
      <c r="EW11" s="10">
        <v>24</v>
      </c>
      <c r="EX11" s="12">
        <v>9.3000000000000007</v>
      </c>
      <c r="EY11" s="22">
        <v>15</v>
      </c>
      <c r="EZ11" s="12">
        <v>7.35</v>
      </c>
      <c r="FA11" s="22">
        <v>9</v>
      </c>
      <c r="FB11" s="12">
        <v>16.98</v>
      </c>
      <c r="FC11" s="24">
        <f t="shared" si="33"/>
        <v>0.625</v>
      </c>
      <c r="FD11" s="24">
        <f t="shared" si="34"/>
        <v>0.375</v>
      </c>
      <c r="FE11" s="18"/>
      <c r="FF11" s="10">
        <v>35</v>
      </c>
      <c r="FG11" s="12">
        <v>9.94</v>
      </c>
      <c r="FH11" s="22">
        <v>24</v>
      </c>
      <c r="FI11" s="12">
        <v>8.73</v>
      </c>
      <c r="FJ11" s="22">
        <v>10</v>
      </c>
      <c r="FK11" s="12">
        <v>13.7</v>
      </c>
      <c r="FL11" s="24">
        <f t="shared" si="35"/>
        <v>0.68571428571428572</v>
      </c>
      <c r="FM11" s="24">
        <f t="shared" si="36"/>
        <v>0.2857142857142857</v>
      </c>
      <c r="FN11" s="18"/>
      <c r="FO11" s="10">
        <v>29</v>
      </c>
      <c r="FP11" s="12">
        <v>9.32</v>
      </c>
      <c r="FQ11" s="22">
        <v>9</v>
      </c>
      <c r="FR11" s="12">
        <v>5.66</v>
      </c>
      <c r="FS11" s="22">
        <v>20</v>
      </c>
      <c r="FT11" s="12">
        <v>13.16</v>
      </c>
      <c r="FU11" s="24">
        <f t="shared" si="37"/>
        <v>0.31034482758620691</v>
      </c>
      <c r="FV11" s="24">
        <f t="shared" si="38"/>
        <v>0.68965517241379315</v>
      </c>
      <c r="FW11" s="18"/>
      <c r="FX11" s="10">
        <v>28</v>
      </c>
      <c r="FY11" s="12">
        <v>5.74</v>
      </c>
      <c r="FZ11" s="22">
        <v>13</v>
      </c>
      <c r="GA11" s="12">
        <v>4.6900000000000004</v>
      </c>
      <c r="GB11" s="22">
        <v>15</v>
      </c>
      <c r="GC11" s="12">
        <v>7.11</v>
      </c>
      <c r="GD11" s="24">
        <f t="shared" si="39"/>
        <v>0.4642857142857143</v>
      </c>
      <c r="GE11" s="24">
        <f t="shared" si="40"/>
        <v>0.5357142857142857</v>
      </c>
      <c r="GF11" s="18"/>
      <c r="GG11" s="10">
        <v>46</v>
      </c>
      <c r="GH11" s="12">
        <v>5.91</v>
      </c>
      <c r="GI11" s="22">
        <v>21</v>
      </c>
      <c r="GJ11" s="12">
        <v>4.74</v>
      </c>
      <c r="GK11" s="22">
        <v>25</v>
      </c>
      <c r="GL11" s="12">
        <v>7.46</v>
      </c>
      <c r="GM11" s="24">
        <f t="shared" si="41"/>
        <v>0.45652173913043476</v>
      </c>
      <c r="GN11" s="24">
        <f t="shared" si="42"/>
        <v>0.54347826086956519</v>
      </c>
      <c r="GO11" s="18"/>
      <c r="GP11" s="10">
        <v>22</v>
      </c>
      <c r="GQ11" s="12">
        <v>7.36</v>
      </c>
      <c r="GR11" s="22">
        <v>10</v>
      </c>
      <c r="GS11" s="12">
        <v>5.15</v>
      </c>
      <c r="GT11" s="22">
        <v>12</v>
      </c>
      <c r="GU11" s="12">
        <v>11.54</v>
      </c>
      <c r="GV11" s="24">
        <f t="shared" si="43"/>
        <v>0.45454545454545453</v>
      </c>
      <c r="GW11" s="24">
        <f t="shared" si="44"/>
        <v>0.54545454545454541</v>
      </c>
      <c r="GX11" s="18"/>
      <c r="GY11" s="10">
        <v>35</v>
      </c>
      <c r="GZ11" s="12">
        <v>13.67</v>
      </c>
      <c r="HA11" s="22">
        <v>14</v>
      </c>
      <c r="HB11" s="12">
        <v>9.4</v>
      </c>
      <c r="HC11" s="22">
        <v>21</v>
      </c>
      <c r="HD11" s="12">
        <v>19.63</v>
      </c>
      <c r="HE11" s="24">
        <f t="shared" si="45"/>
        <v>0.4</v>
      </c>
      <c r="HF11" s="24">
        <f t="shared" si="46"/>
        <v>0.6</v>
      </c>
      <c r="HG11" s="18"/>
      <c r="HH11" s="10">
        <v>45</v>
      </c>
      <c r="HI11" s="12">
        <v>14.2</v>
      </c>
      <c r="HJ11" s="22">
        <v>21</v>
      </c>
      <c r="HK11" s="12">
        <v>10.1</v>
      </c>
      <c r="HL11" s="22">
        <v>24</v>
      </c>
      <c r="HM11" s="12">
        <v>22.02</v>
      </c>
      <c r="HN11" s="24">
        <f t="shared" si="47"/>
        <v>0.46666666666666667</v>
      </c>
      <c r="HO11" s="24">
        <f t="shared" si="48"/>
        <v>0.53333333333333333</v>
      </c>
      <c r="HP11" s="18"/>
      <c r="HQ11" s="10">
        <v>37</v>
      </c>
      <c r="HR11" s="12">
        <v>8.69</v>
      </c>
      <c r="HS11" s="22">
        <v>18</v>
      </c>
      <c r="HT11" s="12">
        <v>6.08</v>
      </c>
      <c r="HU11" s="22">
        <v>19</v>
      </c>
      <c r="HV11" s="12">
        <v>14.84</v>
      </c>
      <c r="HW11" s="24">
        <f t="shared" si="49"/>
        <v>0.48648648648648651</v>
      </c>
      <c r="HX11" s="24">
        <f t="shared" si="50"/>
        <v>0.51351351351351349</v>
      </c>
      <c r="HY11" s="18"/>
    </row>
    <row r="12" spans="1:233" x14ac:dyDescent="0.15">
      <c r="A12" s="16" t="s">
        <v>5</v>
      </c>
      <c r="B12" s="11">
        <v>1165</v>
      </c>
      <c r="C12" s="13">
        <v>0.04</v>
      </c>
      <c r="D12" s="23">
        <v>28</v>
      </c>
      <c r="E12" s="25">
        <f t="shared" si="51"/>
        <v>2.4034334763948499E-2</v>
      </c>
      <c r="F12" s="23">
        <v>1118</v>
      </c>
      <c r="G12" s="25">
        <f t="shared" si="0"/>
        <v>0.95965665236051501</v>
      </c>
      <c r="H12" s="18"/>
      <c r="I12" s="11">
        <v>7</v>
      </c>
      <c r="J12" s="13">
        <v>0.03</v>
      </c>
      <c r="K12" s="23">
        <v>0</v>
      </c>
      <c r="L12" s="13">
        <v>0</v>
      </c>
      <c r="M12" s="23">
        <v>7</v>
      </c>
      <c r="N12" s="13">
        <v>0.08</v>
      </c>
      <c r="O12" s="25">
        <f t="shared" si="1"/>
        <v>0</v>
      </c>
      <c r="P12" s="25">
        <f t="shared" si="2"/>
        <v>1</v>
      </c>
      <c r="Q12" s="18"/>
      <c r="R12" s="11">
        <v>2</v>
      </c>
      <c r="S12" s="13">
        <v>0.02</v>
      </c>
      <c r="T12" s="23">
        <v>0</v>
      </c>
      <c r="U12" s="13">
        <v>0</v>
      </c>
      <c r="V12" s="23">
        <v>2</v>
      </c>
      <c r="W12" s="13">
        <v>0.06</v>
      </c>
      <c r="X12" s="25">
        <f t="shared" si="3"/>
        <v>0</v>
      </c>
      <c r="Y12" s="25">
        <f t="shared" si="4"/>
        <v>1</v>
      </c>
      <c r="Z12" s="18"/>
      <c r="AA12" s="11">
        <v>0</v>
      </c>
      <c r="AB12" s="13">
        <v>0</v>
      </c>
      <c r="AC12" s="23">
        <v>0</v>
      </c>
      <c r="AD12" s="13">
        <v>0</v>
      </c>
      <c r="AE12" s="23">
        <v>0</v>
      </c>
      <c r="AF12" s="13">
        <v>0</v>
      </c>
      <c r="AG12" s="25" t="e">
        <f t="shared" si="5"/>
        <v>#DIV/0!</v>
      </c>
      <c r="AH12" s="25" t="e">
        <f t="shared" si="6"/>
        <v>#DIV/0!</v>
      </c>
      <c r="AI12" s="18"/>
      <c r="AJ12" s="11">
        <v>0</v>
      </c>
      <c r="AK12" s="13">
        <v>0</v>
      </c>
      <c r="AL12" s="23">
        <v>0</v>
      </c>
      <c r="AM12" s="13">
        <v>0</v>
      </c>
      <c r="AN12" s="23">
        <v>0</v>
      </c>
      <c r="AO12" s="13">
        <v>0</v>
      </c>
      <c r="AP12" s="25" t="e">
        <f t="shared" si="7"/>
        <v>#DIV/0!</v>
      </c>
      <c r="AQ12" s="25" t="e">
        <f t="shared" si="8"/>
        <v>#DIV/0!</v>
      </c>
      <c r="AR12" s="18"/>
      <c r="AS12" s="11">
        <v>1</v>
      </c>
      <c r="AT12" s="13">
        <v>0.06</v>
      </c>
      <c r="AU12" s="23">
        <v>0</v>
      </c>
      <c r="AV12" s="13">
        <v>0</v>
      </c>
      <c r="AW12" s="23">
        <v>1</v>
      </c>
      <c r="AX12" s="13">
        <v>0.15</v>
      </c>
      <c r="AY12" s="25">
        <f t="shared" si="9"/>
        <v>0</v>
      </c>
      <c r="AZ12" s="25">
        <f t="shared" si="10"/>
        <v>1</v>
      </c>
      <c r="BA12" s="18"/>
      <c r="BB12" s="11">
        <v>0</v>
      </c>
      <c r="BC12" s="13">
        <v>0</v>
      </c>
      <c r="BD12" s="23">
        <v>0</v>
      </c>
      <c r="BE12" s="13">
        <v>0</v>
      </c>
      <c r="BF12" s="23">
        <v>0</v>
      </c>
      <c r="BG12" s="13">
        <v>0</v>
      </c>
      <c r="BH12" s="25" t="e">
        <f t="shared" si="11"/>
        <v>#DIV/0!</v>
      </c>
      <c r="BI12" s="25" t="e">
        <f t="shared" si="12"/>
        <v>#DIV/0!</v>
      </c>
      <c r="BJ12" s="18"/>
      <c r="BK12" s="11">
        <v>0</v>
      </c>
      <c r="BL12" s="13">
        <v>0</v>
      </c>
      <c r="BM12" s="23">
        <v>0</v>
      </c>
      <c r="BN12" s="13">
        <v>0</v>
      </c>
      <c r="BO12" s="23">
        <v>0</v>
      </c>
      <c r="BP12" s="13">
        <v>0</v>
      </c>
      <c r="BQ12" s="25" t="e">
        <f t="shared" si="13"/>
        <v>#DIV/0!</v>
      </c>
      <c r="BR12" s="25" t="e">
        <f t="shared" si="14"/>
        <v>#DIV/0!</v>
      </c>
      <c r="BS12" s="18"/>
      <c r="BT12" s="11">
        <v>1</v>
      </c>
      <c r="BU12" s="13">
        <v>0.12</v>
      </c>
      <c r="BV12" s="23">
        <v>0</v>
      </c>
      <c r="BW12" s="13">
        <v>0</v>
      </c>
      <c r="BX12" s="23">
        <v>1</v>
      </c>
      <c r="BY12" s="13">
        <v>0.31</v>
      </c>
      <c r="BZ12" s="25">
        <f t="shared" si="15"/>
        <v>0</v>
      </c>
      <c r="CA12" s="25">
        <f t="shared" si="16"/>
        <v>1</v>
      </c>
      <c r="CB12" s="18"/>
      <c r="CC12" s="11">
        <v>0</v>
      </c>
      <c r="CD12" s="13">
        <v>0</v>
      </c>
      <c r="CE12" s="23">
        <v>0</v>
      </c>
      <c r="CF12" s="13">
        <v>0</v>
      </c>
      <c r="CG12" s="23">
        <v>0</v>
      </c>
      <c r="CH12" s="13">
        <v>0</v>
      </c>
      <c r="CI12" s="25" t="e">
        <f t="shared" si="17"/>
        <v>#DIV/0!</v>
      </c>
      <c r="CJ12" s="25" t="e">
        <f t="shared" si="18"/>
        <v>#DIV/0!</v>
      </c>
      <c r="CK12" s="18"/>
      <c r="CL12" s="11">
        <v>0</v>
      </c>
      <c r="CM12" s="13">
        <v>0</v>
      </c>
      <c r="CN12" s="23">
        <v>0</v>
      </c>
      <c r="CO12" s="13">
        <v>0</v>
      </c>
      <c r="CP12" s="23">
        <v>0</v>
      </c>
      <c r="CQ12" s="13">
        <v>0</v>
      </c>
      <c r="CR12" s="25" t="e">
        <f t="shared" si="19"/>
        <v>#DIV/0!</v>
      </c>
      <c r="CS12" s="25" t="e">
        <f t="shared" si="20"/>
        <v>#DIV/0!</v>
      </c>
      <c r="CT12" s="18"/>
      <c r="CU12" s="11">
        <v>0</v>
      </c>
      <c r="CV12" s="13">
        <v>0</v>
      </c>
      <c r="CW12" s="23">
        <v>0</v>
      </c>
      <c r="CX12" s="13">
        <v>0</v>
      </c>
      <c r="CY12" s="23">
        <v>0</v>
      </c>
      <c r="CZ12" s="13">
        <v>0</v>
      </c>
      <c r="DA12" s="25" t="e">
        <f t="shared" si="21"/>
        <v>#DIV/0!</v>
      </c>
      <c r="DB12" s="25" t="e">
        <f t="shared" si="22"/>
        <v>#DIV/0!</v>
      </c>
      <c r="DC12" s="18"/>
      <c r="DD12" s="11">
        <v>0</v>
      </c>
      <c r="DE12" s="13">
        <v>0</v>
      </c>
      <c r="DF12" s="23">
        <v>0</v>
      </c>
      <c r="DG12" s="13">
        <v>0</v>
      </c>
      <c r="DH12" s="23">
        <v>0</v>
      </c>
      <c r="DI12" s="13">
        <v>0</v>
      </c>
      <c r="DJ12" s="25" t="e">
        <f t="shared" si="23"/>
        <v>#DIV/0!</v>
      </c>
      <c r="DK12" s="25" t="e">
        <f t="shared" si="24"/>
        <v>#DIV/0!</v>
      </c>
      <c r="DL12" s="18"/>
      <c r="DM12" s="11">
        <v>0</v>
      </c>
      <c r="DN12" s="13">
        <v>0</v>
      </c>
      <c r="DO12" s="23">
        <v>0</v>
      </c>
      <c r="DP12" s="13">
        <v>0</v>
      </c>
      <c r="DQ12" s="23">
        <v>0</v>
      </c>
      <c r="DR12" s="13">
        <v>0</v>
      </c>
      <c r="DS12" s="25" t="e">
        <f t="shared" si="25"/>
        <v>#DIV/0!</v>
      </c>
      <c r="DT12" s="25" t="e">
        <f t="shared" si="26"/>
        <v>#DIV/0!</v>
      </c>
      <c r="DU12" s="18"/>
      <c r="DV12" s="11">
        <v>0</v>
      </c>
      <c r="DW12" s="13">
        <v>0</v>
      </c>
      <c r="DX12" s="23">
        <v>0</v>
      </c>
      <c r="DY12" s="13">
        <v>0</v>
      </c>
      <c r="DZ12" s="23">
        <v>0</v>
      </c>
      <c r="EA12" s="13">
        <v>0</v>
      </c>
      <c r="EB12" s="25" t="e">
        <f t="shared" si="27"/>
        <v>#DIV/0!</v>
      </c>
      <c r="EC12" s="25" t="e">
        <f t="shared" si="28"/>
        <v>#DIV/0!</v>
      </c>
      <c r="ED12" s="18"/>
      <c r="EE12" s="11">
        <v>1</v>
      </c>
      <c r="EF12" s="13">
        <v>0.32</v>
      </c>
      <c r="EG12" s="23">
        <v>0</v>
      </c>
      <c r="EH12" s="13">
        <v>0</v>
      </c>
      <c r="EI12" s="23">
        <v>1</v>
      </c>
      <c r="EJ12" s="13">
        <v>1.39</v>
      </c>
      <c r="EK12" s="25">
        <f t="shared" si="29"/>
        <v>0</v>
      </c>
      <c r="EL12" s="25">
        <f t="shared" si="30"/>
        <v>1</v>
      </c>
      <c r="EM12" s="18"/>
      <c r="EN12" s="11">
        <v>0</v>
      </c>
      <c r="EO12" s="13">
        <v>0</v>
      </c>
      <c r="EP12" s="23">
        <v>0</v>
      </c>
      <c r="EQ12" s="13">
        <v>0</v>
      </c>
      <c r="ER12" s="23">
        <v>0</v>
      </c>
      <c r="ES12" s="13">
        <v>0</v>
      </c>
      <c r="ET12" s="25" t="e">
        <f t="shared" si="31"/>
        <v>#DIV/0!</v>
      </c>
      <c r="EU12" s="25" t="e">
        <f t="shared" si="32"/>
        <v>#DIV/0!</v>
      </c>
      <c r="EV12" s="18"/>
      <c r="EW12" s="11">
        <v>0</v>
      </c>
      <c r="EX12" s="13">
        <v>0</v>
      </c>
      <c r="EY12" s="23">
        <v>0</v>
      </c>
      <c r="EZ12" s="13">
        <v>0</v>
      </c>
      <c r="FA12" s="23">
        <v>0</v>
      </c>
      <c r="FB12" s="13">
        <v>0</v>
      </c>
      <c r="FC12" s="25" t="e">
        <f t="shared" si="33"/>
        <v>#DIV/0!</v>
      </c>
      <c r="FD12" s="25" t="e">
        <f t="shared" si="34"/>
        <v>#DIV/0!</v>
      </c>
      <c r="FE12" s="18"/>
      <c r="FF12" s="11">
        <v>0</v>
      </c>
      <c r="FG12" s="13">
        <v>0</v>
      </c>
      <c r="FH12" s="23">
        <v>0</v>
      </c>
      <c r="FI12" s="13">
        <v>0</v>
      </c>
      <c r="FJ12" s="23">
        <v>0</v>
      </c>
      <c r="FK12" s="13">
        <v>0</v>
      </c>
      <c r="FL12" s="25" t="e">
        <f t="shared" si="35"/>
        <v>#DIV/0!</v>
      </c>
      <c r="FM12" s="25" t="e">
        <f t="shared" si="36"/>
        <v>#DIV/0!</v>
      </c>
      <c r="FN12" s="18"/>
      <c r="FO12" s="11">
        <v>0</v>
      </c>
      <c r="FP12" s="13">
        <v>0</v>
      </c>
      <c r="FQ12" s="23">
        <v>0</v>
      </c>
      <c r="FR12" s="13">
        <v>0</v>
      </c>
      <c r="FS12" s="23">
        <v>0</v>
      </c>
      <c r="FT12" s="13">
        <v>0</v>
      </c>
      <c r="FU12" s="25" t="e">
        <f t="shared" si="37"/>
        <v>#DIV/0!</v>
      </c>
      <c r="FV12" s="25" t="e">
        <f t="shared" si="38"/>
        <v>#DIV/0!</v>
      </c>
      <c r="FW12" s="18"/>
      <c r="FX12" s="11">
        <v>0</v>
      </c>
      <c r="FY12" s="13">
        <v>0</v>
      </c>
      <c r="FZ12" s="23">
        <v>0</v>
      </c>
      <c r="GA12" s="13">
        <v>0</v>
      </c>
      <c r="GB12" s="23">
        <v>0</v>
      </c>
      <c r="GC12" s="13">
        <v>0</v>
      </c>
      <c r="GD12" s="25" t="e">
        <f t="shared" si="39"/>
        <v>#DIV/0!</v>
      </c>
      <c r="GE12" s="25" t="e">
        <f t="shared" si="40"/>
        <v>#DIV/0!</v>
      </c>
      <c r="GF12" s="18"/>
      <c r="GG12" s="11">
        <v>0</v>
      </c>
      <c r="GH12" s="13">
        <v>0</v>
      </c>
      <c r="GI12" s="23">
        <v>0</v>
      </c>
      <c r="GJ12" s="13">
        <v>0</v>
      </c>
      <c r="GK12" s="23">
        <v>0</v>
      </c>
      <c r="GL12" s="13">
        <v>0</v>
      </c>
      <c r="GM12" s="25" t="e">
        <f t="shared" si="41"/>
        <v>#DIV/0!</v>
      </c>
      <c r="GN12" s="25" t="e">
        <f t="shared" si="42"/>
        <v>#DIV/0!</v>
      </c>
      <c r="GO12" s="18"/>
      <c r="GP12" s="11">
        <v>1</v>
      </c>
      <c r="GQ12" s="13">
        <v>0.33</v>
      </c>
      <c r="GR12" s="23">
        <v>0</v>
      </c>
      <c r="GS12" s="13">
        <v>0</v>
      </c>
      <c r="GT12" s="23">
        <v>1</v>
      </c>
      <c r="GU12" s="13">
        <v>0.96</v>
      </c>
      <c r="GV12" s="25">
        <f t="shared" si="43"/>
        <v>0</v>
      </c>
      <c r="GW12" s="25">
        <f t="shared" si="44"/>
        <v>1</v>
      </c>
      <c r="GX12" s="18"/>
      <c r="GY12" s="11">
        <v>0</v>
      </c>
      <c r="GZ12" s="13">
        <v>0</v>
      </c>
      <c r="HA12" s="23">
        <v>0</v>
      </c>
      <c r="HB12" s="13">
        <v>0</v>
      </c>
      <c r="HC12" s="23">
        <v>0</v>
      </c>
      <c r="HD12" s="13">
        <v>0</v>
      </c>
      <c r="HE12" s="25" t="e">
        <f t="shared" si="45"/>
        <v>#DIV/0!</v>
      </c>
      <c r="HF12" s="25" t="e">
        <f t="shared" si="46"/>
        <v>#DIV/0!</v>
      </c>
      <c r="HG12" s="18"/>
      <c r="HH12" s="11">
        <v>0</v>
      </c>
      <c r="HI12" s="13">
        <v>0</v>
      </c>
      <c r="HJ12" s="23">
        <v>0</v>
      </c>
      <c r="HK12" s="13">
        <v>0</v>
      </c>
      <c r="HL12" s="23">
        <v>0</v>
      </c>
      <c r="HM12" s="13">
        <v>0</v>
      </c>
      <c r="HN12" s="25" t="e">
        <f t="shared" si="47"/>
        <v>#DIV/0!</v>
      </c>
      <c r="HO12" s="25" t="e">
        <f t="shared" si="48"/>
        <v>#DIV/0!</v>
      </c>
      <c r="HP12" s="18"/>
      <c r="HQ12" s="11">
        <v>1</v>
      </c>
      <c r="HR12" s="13">
        <v>0.23</v>
      </c>
      <c r="HS12" s="23">
        <v>0</v>
      </c>
      <c r="HT12" s="13">
        <v>0</v>
      </c>
      <c r="HU12" s="23">
        <v>1</v>
      </c>
      <c r="HV12" s="13">
        <v>0.78</v>
      </c>
      <c r="HW12" s="25">
        <f t="shared" si="49"/>
        <v>0</v>
      </c>
      <c r="HX12" s="25">
        <f t="shared" si="50"/>
        <v>1</v>
      </c>
      <c r="HY12" s="18"/>
    </row>
    <row r="13" spans="1:233" x14ac:dyDescent="0.15">
      <c r="A13" s="15" t="s">
        <v>6</v>
      </c>
      <c r="B13" s="10">
        <v>28804</v>
      </c>
      <c r="C13" s="12">
        <v>0.93</v>
      </c>
      <c r="D13" s="22">
        <v>2079</v>
      </c>
      <c r="E13" s="24">
        <f t="shared" si="51"/>
        <v>7.2177475350645739E-2</v>
      </c>
      <c r="F13" s="22">
        <v>26617</v>
      </c>
      <c r="G13" s="24">
        <f t="shared" si="0"/>
        <v>0.92407304541035962</v>
      </c>
      <c r="H13" s="18"/>
      <c r="I13" s="10">
        <v>120</v>
      </c>
      <c r="J13" s="12">
        <v>0.54</v>
      </c>
      <c r="K13" s="22">
        <v>12</v>
      </c>
      <c r="L13" s="12">
        <v>0.09</v>
      </c>
      <c r="M13" s="22">
        <v>108</v>
      </c>
      <c r="N13" s="12">
        <v>1.29</v>
      </c>
      <c r="O13" s="24">
        <f t="shared" si="1"/>
        <v>0.1</v>
      </c>
      <c r="P13" s="24">
        <f t="shared" si="2"/>
        <v>0.9</v>
      </c>
      <c r="Q13" s="18"/>
      <c r="R13" s="10">
        <v>73</v>
      </c>
      <c r="S13" s="12">
        <v>0.86</v>
      </c>
      <c r="T13" s="22">
        <v>8</v>
      </c>
      <c r="U13" s="12">
        <v>0.16</v>
      </c>
      <c r="V13" s="22">
        <v>65</v>
      </c>
      <c r="W13" s="12">
        <v>1.79</v>
      </c>
      <c r="X13" s="24">
        <f t="shared" si="3"/>
        <v>0.1095890410958904</v>
      </c>
      <c r="Y13" s="24">
        <f t="shared" si="4"/>
        <v>0.8904109589041096</v>
      </c>
      <c r="Z13" s="18"/>
      <c r="AA13" s="10">
        <v>8</v>
      </c>
      <c r="AB13" s="12">
        <v>0.46</v>
      </c>
      <c r="AC13" s="22">
        <v>0</v>
      </c>
      <c r="AD13" s="12">
        <v>0</v>
      </c>
      <c r="AE13" s="22">
        <v>8</v>
      </c>
      <c r="AF13" s="12">
        <v>1.34</v>
      </c>
      <c r="AG13" s="24">
        <f t="shared" si="5"/>
        <v>0</v>
      </c>
      <c r="AH13" s="24">
        <f t="shared" si="6"/>
        <v>1</v>
      </c>
      <c r="AI13" s="18"/>
      <c r="AJ13" s="10">
        <v>3</v>
      </c>
      <c r="AK13" s="12">
        <v>0.28999999999999998</v>
      </c>
      <c r="AL13" s="22">
        <v>0</v>
      </c>
      <c r="AM13" s="12">
        <v>0</v>
      </c>
      <c r="AN13" s="22">
        <v>3</v>
      </c>
      <c r="AO13" s="12">
        <v>0.81</v>
      </c>
      <c r="AP13" s="24">
        <f t="shared" si="7"/>
        <v>0</v>
      </c>
      <c r="AQ13" s="24">
        <f t="shared" si="8"/>
        <v>1</v>
      </c>
      <c r="AR13" s="18"/>
      <c r="AS13" s="10">
        <v>5</v>
      </c>
      <c r="AT13" s="12">
        <v>0.28000000000000003</v>
      </c>
      <c r="AU13" s="22">
        <v>0</v>
      </c>
      <c r="AV13" s="12">
        <v>0</v>
      </c>
      <c r="AW13" s="22">
        <v>5</v>
      </c>
      <c r="AX13" s="12">
        <v>0.75</v>
      </c>
      <c r="AY13" s="24">
        <f t="shared" si="9"/>
        <v>0</v>
      </c>
      <c r="AZ13" s="24">
        <f t="shared" si="10"/>
        <v>1</v>
      </c>
      <c r="BA13" s="18"/>
      <c r="BB13" s="10">
        <v>1</v>
      </c>
      <c r="BC13" s="12">
        <v>0.08</v>
      </c>
      <c r="BD13" s="22">
        <v>0</v>
      </c>
      <c r="BE13" s="12">
        <v>0</v>
      </c>
      <c r="BF13" s="22">
        <v>1</v>
      </c>
      <c r="BG13" s="12">
        <v>0.23</v>
      </c>
      <c r="BH13" s="24">
        <f t="shared" si="11"/>
        <v>0</v>
      </c>
      <c r="BI13" s="24">
        <f t="shared" si="12"/>
        <v>1</v>
      </c>
      <c r="BJ13" s="18"/>
      <c r="BK13" s="10">
        <v>0</v>
      </c>
      <c r="BL13" s="12">
        <v>0</v>
      </c>
      <c r="BM13" s="22">
        <v>0</v>
      </c>
      <c r="BN13" s="12">
        <v>0</v>
      </c>
      <c r="BO13" s="22">
        <v>0</v>
      </c>
      <c r="BP13" s="12">
        <v>0</v>
      </c>
      <c r="BQ13" s="24" t="e">
        <f t="shared" si="13"/>
        <v>#DIV/0!</v>
      </c>
      <c r="BR13" s="24" t="e">
        <f t="shared" si="14"/>
        <v>#DIV/0!</v>
      </c>
      <c r="BS13" s="18"/>
      <c r="BT13" s="10">
        <v>2</v>
      </c>
      <c r="BU13" s="12">
        <v>0.23</v>
      </c>
      <c r="BV13" s="22">
        <v>0</v>
      </c>
      <c r="BW13" s="12">
        <v>0</v>
      </c>
      <c r="BX13" s="22">
        <v>2</v>
      </c>
      <c r="BY13" s="12">
        <v>0.63</v>
      </c>
      <c r="BZ13" s="24">
        <f t="shared" si="15"/>
        <v>0</v>
      </c>
      <c r="CA13" s="24">
        <f t="shared" si="16"/>
        <v>1</v>
      </c>
      <c r="CB13" s="18"/>
      <c r="CC13" s="10">
        <v>8</v>
      </c>
      <c r="CD13" s="12">
        <v>0.79</v>
      </c>
      <c r="CE13" s="22">
        <v>0</v>
      </c>
      <c r="CF13" s="12">
        <v>0</v>
      </c>
      <c r="CG13" s="22">
        <v>8</v>
      </c>
      <c r="CH13" s="12">
        <v>2.2999999999999998</v>
      </c>
      <c r="CI13" s="24">
        <f t="shared" si="17"/>
        <v>0</v>
      </c>
      <c r="CJ13" s="24">
        <f t="shared" si="18"/>
        <v>1</v>
      </c>
      <c r="CK13" s="18"/>
      <c r="CL13" s="10">
        <v>0</v>
      </c>
      <c r="CM13" s="12">
        <v>0</v>
      </c>
      <c r="CN13" s="22">
        <v>0</v>
      </c>
      <c r="CO13" s="12">
        <v>0</v>
      </c>
      <c r="CP13" s="22">
        <v>0</v>
      </c>
      <c r="CQ13" s="12">
        <v>0</v>
      </c>
      <c r="CR13" s="24" t="e">
        <f t="shared" si="19"/>
        <v>#DIV/0!</v>
      </c>
      <c r="CS13" s="24" t="e">
        <f t="shared" si="20"/>
        <v>#DIV/0!</v>
      </c>
      <c r="CT13" s="18"/>
      <c r="CU13" s="10">
        <v>0</v>
      </c>
      <c r="CV13" s="12">
        <v>0</v>
      </c>
      <c r="CW13" s="22">
        <v>0</v>
      </c>
      <c r="CX13" s="12">
        <v>0</v>
      </c>
      <c r="CY13" s="22">
        <v>0</v>
      </c>
      <c r="CZ13" s="12">
        <v>0</v>
      </c>
      <c r="DA13" s="24" t="e">
        <f t="shared" si="21"/>
        <v>#DIV/0!</v>
      </c>
      <c r="DB13" s="24" t="e">
        <f t="shared" si="22"/>
        <v>#DIV/0!</v>
      </c>
      <c r="DC13" s="18"/>
      <c r="DD13" s="10">
        <v>0</v>
      </c>
      <c r="DE13" s="12">
        <v>0</v>
      </c>
      <c r="DF13" s="22">
        <v>0</v>
      </c>
      <c r="DG13" s="12">
        <v>0</v>
      </c>
      <c r="DH13" s="22">
        <v>0</v>
      </c>
      <c r="DI13" s="12">
        <v>0</v>
      </c>
      <c r="DJ13" s="24" t="e">
        <f t="shared" si="23"/>
        <v>#DIV/0!</v>
      </c>
      <c r="DK13" s="24" t="e">
        <f t="shared" si="24"/>
        <v>#DIV/0!</v>
      </c>
      <c r="DL13" s="18"/>
      <c r="DM13" s="10">
        <v>2</v>
      </c>
      <c r="DN13" s="12">
        <v>0.28000000000000003</v>
      </c>
      <c r="DO13" s="22">
        <v>0</v>
      </c>
      <c r="DP13" s="12">
        <v>0</v>
      </c>
      <c r="DQ13" s="22">
        <v>2</v>
      </c>
      <c r="DR13" s="12">
        <v>0.78</v>
      </c>
      <c r="DS13" s="24">
        <f t="shared" si="25"/>
        <v>0</v>
      </c>
      <c r="DT13" s="24">
        <f t="shared" si="26"/>
        <v>1</v>
      </c>
      <c r="DU13" s="18"/>
      <c r="DV13" s="10">
        <v>1</v>
      </c>
      <c r="DW13" s="12">
        <v>0.44</v>
      </c>
      <c r="DX13" s="22">
        <v>1</v>
      </c>
      <c r="DY13" s="12">
        <v>0.59</v>
      </c>
      <c r="DZ13" s="22">
        <v>0</v>
      </c>
      <c r="EA13" s="12">
        <v>0</v>
      </c>
      <c r="EB13" s="24">
        <f t="shared" si="27"/>
        <v>1</v>
      </c>
      <c r="EC13" s="24">
        <f t="shared" si="28"/>
        <v>0</v>
      </c>
      <c r="ED13" s="18"/>
      <c r="EE13" s="10">
        <v>1</v>
      </c>
      <c r="EF13" s="12">
        <v>0.32</v>
      </c>
      <c r="EG13" s="22">
        <v>0</v>
      </c>
      <c r="EH13" s="12">
        <v>0</v>
      </c>
      <c r="EI13" s="22">
        <v>1</v>
      </c>
      <c r="EJ13" s="12">
        <v>1.39</v>
      </c>
      <c r="EK13" s="24">
        <f t="shared" si="29"/>
        <v>0</v>
      </c>
      <c r="EL13" s="24">
        <f t="shared" si="30"/>
        <v>1</v>
      </c>
      <c r="EM13" s="18"/>
      <c r="EN13" s="10">
        <v>1</v>
      </c>
      <c r="EO13" s="12">
        <v>0.46</v>
      </c>
      <c r="EP13" s="22">
        <v>0</v>
      </c>
      <c r="EQ13" s="12">
        <v>0</v>
      </c>
      <c r="ER13" s="22">
        <v>1</v>
      </c>
      <c r="ES13" s="12">
        <v>1.96</v>
      </c>
      <c r="ET13" s="24">
        <f t="shared" si="31"/>
        <v>0</v>
      </c>
      <c r="EU13" s="24">
        <f t="shared" si="32"/>
        <v>1</v>
      </c>
      <c r="EV13" s="18"/>
      <c r="EW13" s="10">
        <v>2</v>
      </c>
      <c r="EX13" s="12">
        <v>0.78</v>
      </c>
      <c r="EY13" s="22">
        <v>0</v>
      </c>
      <c r="EZ13" s="12">
        <v>0</v>
      </c>
      <c r="FA13" s="22">
        <v>2</v>
      </c>
      <c r="FB13" s="12">
        <v>3.77</v>
      </c>
      <c r="FC13" s="24">
        <f t="shared" si="33"/>
        <v>0</v>
      </c>
      <c r="FD13" s="24">
        <f t="shared" si="34"/>
        <v>1</v>
      </c>
      <c r="FE13" s="18"/>
      <c r="FF13" s="10">
        <v>0</v>
      </c>
      <c r="FG13" s="12">
        <v>0</v>
      </c>
      <c r="FH13" s="22">
        <v>0</v>
      </c>
      <c r="FI13" s="12">
        <v>0</v>
      </c>
      <c r="FJ13" s="22">
        <v>0</v>
      </c>
      <c r="FK13" s="12">
        <v>0</v>
      </c>
      <c r="FL13" s="24" t="e">
        <f t="shared" si="35"/>
        <v>#DIV/0!</v>
      </c>
      <c r="FM13" s="24" t="e">
        <f t="shared" si="36"/>
        <v>#DIV/0!</v>
      </c>
      <c r="FN13" s="18"/>
      <c r="FO13" s="10">
        <v>1</v>
      </c>
      <c r="FP13" s="12">
        <v>0.32</v>
      </c>
      <c r="FQ13" s="22">
        <v>0</v>
      </c>
      <c r="FR13" s="12">
        <v>0</v>
      </c>
      <c r="FS13" s="22">
        <v>1</v>
      </c>
      <c r="FT13" s="12">
        <v>0.66</v>
      </c>
      <c r="FU13" s="24">
        <f t="shared" si="37"/>
        <v>0</v>
      </c>
      <c r="FV13" s="24">
        <f t="shared" si="38"/>
        <v>1</v>
      </c>
      <c r="FW13" s="18"/>
      <c r="FX13" s="10">
        <v>3</v>
      </c>
      <c r="FY13" s="12">
        <v>0.61</v>
      </c>
      <c r="FZ13" s="22">
        <v>1</v>
      </c>
      <c r="GA13" s="12">
        <v>0.36</v>
      </c>
      <c r="GB13" s="22">
        <v>2</v>
      </c>
      <c r="GC13" s="12">
        <v>0.95</v>
      </c>
      <c r="GD13" s="24">
        <f t="shared" si="39"/>
        <v>0.33333333333333331</v>
      </c>
      <c r="GE13" s="24">
        <f t="shared" si="40"/>
        <v>0.66666666666666663</v>
      </c>
      <c r="GF13" s="18"/>
      <c r="GG13" s="10">
        <v>2</v>
      </c>
      <c r="GH13" s="12">
        <v>0.26</v>
      </c>
      <c r="GI13" s="22">
        <v>0</v>
      </c>
      <c r="GJ13" s="12">
        <v>0</v>
      </c>
      <c r="GK13" s="22">
        <v>2</v>
      </c>
      <c r="GL13" s="12">
        <v>0.6</v>
      </c>
      <c r="GM13" s="24">
        <f t="shared" si="41"/>
        <v>0</v>
      </c>
      <c r="GN13" s="24">
        <f t="shared" si="42"/>
        <v>1</v>
      </c>
      <c r="GO13" s="18"/>
      <c r="GP13" s="10">
        <v>4</v>
      </c>
      <c r="GQ13" s="12">
        <v>1.34</v>
      </c>
      <c r="GR13" s="22">
        <v>0</v>
      </c>
      <c r="GS13" s="12">
        <v>0</v>
      </c>
      <c r="GT13" s="22">
        <v>4</v>
      </c>
      <c r="GU13" s="12">
        <v>3.85</v>
      </c>
      <c r="GV13" s="24">
        <f t="shared" si="43"/>
        <v>0</v>
      </c>
      <c r="GW13" s="24">
        <f t="shared" si="44"/>
        <v>1</v>
      </c>
      <c r="GX13" s="18"/>
      <c r="GY13" s="10">
        <v>0</v>
      </c>
      <c r="GZ13" s="12">
        <v>0</v>
      </c>
      <c r="HA13" s="22">
        <v>0</v>
      </c>
      <c r="HB13" s="12">
        <v>0</v>
      </c>
      <c r="HC13" s="22">
        <v>0</v>
      </c>
      <c r="HD13" s="12">
        <v>0</v>
      </c>
      <c r="HE13" s="24" t="e">
        <f t="shared" si="45"/>
        <v>#DIV/0!</v>
      </c>
      <c r="HF13" s="24" t="e">
        <f t="shared" si="46"/>
        <v>#DIV/0!</v>
      </c>
      <c r="HG13" s="18"/>
      <c r="HH13" s="10">
        <v>1</v>
      </c>
      <c r="HI13" s="12">
        <v>0.32</v>
      </c>
      <c r="HJ13" s="22">
        <v>1</v>
      </c>
      <c r="HK13" s="12">
        <v>0.48</v>
      </c>
      <c r="HL13" s="22">
        <v>0</v>
      </c>
      <c r="HM13" s="12">
        <v>0</v>
      </c>
      <c r="HN13" s="24">
        <f t="shared" si="47"/>
        <v>1</v>
      </c>
      <c r="HO13" s="24">
        <f t="shared" si="48"/>
        <v>0</v>
      </c>
      <c r="HP13" s="18"/>
      <c r="HQ13" s="10">
        <v>2</v>
      </c>
      <c r="HR13" s="12">
        <v>0.47</v>
      </c>
      <c r="HS13" s="22">
        <v>1</v>
      </c>
      <c r="HT13" s="12">
        <v>0.34</v>
      </c>
      <c r="HU13" s="22">
        <v>1</v>
      </c>
      <c r="HV13" s="12">
        <v>0.78</v>
      </c>
      <c r="HW13" s="24">
        <f t="shared" si="49"/>
        <v>0.5</v>
      </c>
      <c r="HX13" s="24">
        <f t="shared" si="50"/>
        <v>0.5</v>
      </c>
      <c r="HY13" s="18"/>
    </row>
    <row r="14" spans="1:233" x14ac:dyDescent="0.15">
      <c r="A14" s="16" t="s">
        <v>7</v>
      </c>
      <c r="B14" s="11">
        <v>38018</v>
      </c>
      <c r="C14" s="13">
        <v>1.23</v>
      </c>
      <c r="D14" s="23">
        <v>15090</v>
      </c>
      <c r="E14" s="25">
        <f t="shared" si="51"/>
        <v>0.39691724972381504</v>
      </c>
      <c r="F14" s="23">
        <v>22557</v>
      </c>
      <c r="G14" s="25">
        <f t="shared" si="0"/>
        <v>0.5933242148455995</v>
      </c>
      <c r="H14" s="18"/>
      <c r="I14" s="11">
        <v>211</v>
      </c>
      <c r="J14" s="13">
        <v>0.95</v>
      </c>
      <c r="K14" s="23">
        <v>56</v>
      </c>
      <c r="L14" s="13">
        <v>0.41</v>
      </c>
      <c r="M14" s="23">
        <v>151</v>
      </c>
      <c r="N14" s="13">
        <v>1.8</v>
      </c>
      <c r="O14" s="25">
        <f t="shared" si="1"/>
        <v>0.26540284360189575</v>
      </c>
      <c r="P14" s="25">
        <f t="shared" si="2"/>
        <v>0.71563981042654023</v>
      </c>
      <c r="Q14" s="18"/>
      <c r="R14" s="11">
        <v>60</v>
      </c>
      <c r="S14" s="13">
        <v>0.7</v>
      </c>
      <c r="T14" s="23">
        <v>25</v>
      </c>
      <c r="U14" s="13">
        <v>0.51</v>
      </c>
      <c r="V14" s="23">
        <v>34</v>
      </c>
      <c r="W14" s="13">
        <v>0.94</v>
      </c>
      <c r="X14" s="25">
        <f t="shared" si="3"/>
        <v>0.41666666666666669</v>
      </c>
      <c r="Y14" s="25">
        <f t="shared" si="4"/>
        <v>0.56666666666666665</v>
      </c>
      <c r="Z14" s="18"/>
      <c r="AA14" s="11">
        <v>15</v>
      </c>
      <c r="AB14" s="13">
        <v>0.87</v>
      </c>
      <c r="AC14" s="23">
        <v>6</v>
      </c>
      <c r="AD14" s="13">
        <v>0.53</v>
      </c>
      <c r="AE14" s="23">
        <v>9</v>
      </c>
      <c r="AF14" s="13">
        <v>1.51</v>
      </c>
      <c r="AG14" s="25">
        <f t="shared" si="5"/>
        <v>0.4</v>
      </c>
      <c r="AH14" s="25">
        <f t="shared" si="6"/>
        <v>0.6</v>
      </c>
      <c r="AI14" s="18"/>
      <c r="AJ14" s="11">
        <v>13</v>
      </c>
      <c r="AK14" s="13">
        <v>1.24</v>
      </c>
      <c r="AL14" s="23">
        <v>1</v>
      </c>
      <c r="AM14" s="13">
        <v>0.15</v>
      </c>
      <c r="AN14" s="23">
        <v>12</v>
      </c>
      <c r="AO14" s="13">
        <v>3.23</v>
      </c>
      <c r="AP14" s="25">
        <f t="shared" si="7"/>
        <v>7.6923076923076927E-2</v>
      </c>
      <c r="AQ14" s="25">
        <f t="shared" si="8"/>
        <v>0.92307692307692313</v>
      </c>
      <c r="AR14" s="18"/>
      <c r="AS14" s="11">
        <v>27</v>
      </c>
      <c r="AT14" s="13">
        <v>1.5</v>
      </c>
      <c r="AU14" s="23">
        <v>1</v>
      </c>
      <c r="AV14" s="13">
        <v>0.09</v>
      </c>
      <c r="AW14" s="23">
        <v>25</v>
      </c>
      <c r="AX14" s="13">
        <v>3.75</v>
      </c>
      <c r="AY14" s="25">
        <f t="shared" si="9"/>
        <v>3.7037037037037035E-2</v>
      </c>
      <c r="AZ14" s="25">
        <f t="shared" si="10"/>
        <v>0.92592592592592593</v>
      </c>
      <c r="BA14" s="18"/>
      <c r="BB14" s="11">
        <v>8</v>
      </c>
      <c r="BC14" s="13">
        <v>0.64</v>
      </c>
      <c r="BD14" s="23">
        <v>1</v>
      </c>
      <c r="BE14" s="13">
        <v>0.12</v>
      </c>
      <c r="BF14" s="23">
        <v>7</v>
      </c>
      <c r="BG14" s="13">
        <v>1.64</v>
      </c>
      <c r="BH14" s="25">
        <f t="shared" si="11"/>
        <v>0.125</v>
      </c>
      <c r="BI14" s="25">
        <f t="shared" si="12"/>
        <v>0.875</v>
      </c>
      <c r="BJ14" s="18"/>
      <c r="BK14" s="11">
        <v>6</v>
      </c>
      <c r="BL14" s="13">
        <v>0.79</v>
      </c>
      <c r="BM14" s="23">
        <v>1</v>
      </c>
      <c r="BN14" s="13">
        <v>0.19</v>
      </c>
      <c r="BO14" s="23">
        <v>5</v>
      </c>
      <c r="BP14" s="13">
        <v>2.0499999999999998</v>
      </c>
      <c r="BQ14" s="25">
        <f t="shared" si="13"/>
        <v>0.16666666666666666</v>
      </c>
      <c r="BR14" s="25">
        <f t="shared" si="14"/>
        <v>0.83333333333333337</v>
      </c>
      <c r="BS14" s="18"/>
      <c r="BT14" s="11">
        <v>5</v>
      </c>
      <c r="BU14" s="13">
        <v>0.59</v>
      </c>
      <c r="BV14" s="23">
        <v>0</v>
      </c>
      <c r="BW14" s="13">
        <v>0</v>
      </c>
      <c r="BX14" s="23">
        <v>5</v>
      </c>
      <c r="BY14" s="13">
        <v>1.57</v>
      </c>
      <c r="BZ14" s="25">
        <f t="shared" si="15"/>
        <v>0</v>
      </c>
      <c r="CA14" s="25">
        <f t="shared" si="16"/>
        <v>1</v>
      </c>
      <c r="CB14" s="18"/>
      <c r="CC14" s="11">
        <v>11</v>
      </c>
      <c r="CD14" s="13">
        <v>1.08</v>
      </c>
      <c r="CE14" s="23">
        <v>3</v>
      </c>
      <c r="CF14" s="13">
        <v>0.45</v>
      </c>
      <c r="CG14" s="23">
        <v>8</v>
      </c>
      <c r="CH14" s="13">
        <v>2.2999999999999998</v>
      </c>
      <c r="CI14" s="25">
        <f t="shared" si="17"/>
        <v>0.27272727272727271</v>
      </c>
      <c r="CJ14" s="25">
        <f t="shared" si="18"/>
        <v>0.72727272727272729</v>
      </c>
      <c r="CK14" s="18"/>
      <c r="CL14" s="11">
        <v>2</v>
      </c>
      <c r="CM14" s="13">
        <v>1.2</v>
      </c>
      <c r="CN14" s="23">
        <v>0</v>
      </c>
      <c r="CO14" s="13">
        <v>0</v>
      </c>
      <c r="CP14" s="23">
        <v>2</v>
      </c>
      <c r="CQ14" s="13">
        <v>3.64</v>
      </c>
      <c r="CR14" s="25">
        <f t="shared" si="19"/>
        <v>0</v>
      </c>
      <c r="CS14" s="25">
        <f t="shared" si="20"/>
        <v>1</v>
      </c>
      <c r="CT14" s="18"/>
      <c r="CU14" s="11">
        <v>2</v>
      </c>
      <c r="CV14" s="13">
        <v>2.94</v>
      </c>
      <c r="CW14" s="23">
        <v>1</v>
      </c>
      <c r="CX14" s="13">
        <v>2.08</v>
      </c>
      <c r="CY14" s="23">
        <v>0</v>
      </c>
      <c r="CZ14" s="13">
        <v>0</v>
      </c>
      <c r="DA14" s="25">
        <f t="shared" si="21"/>
        <v>0.5</v>
      </c>
      <c r="DB14" s="25">
        <f t="shared" si="22"/>
        <v>0</v>
      </c>
      <c r="DC14" s="18"/>
      <c r="DD14" s="11">
        <v>1</v>
      </c>
      <c r="DE14" s="13">
        <v>1.61</v>
      </c>
      <c r="DF14" s="23">
        <v>0</v>
      </c>
      <c r="DG14" s="13">
        <v>0</v>
      </c>
      <c r="DH14" s="23">
        <v>1</v>
      </c>
      <c r="DI14" s="13">
        <v>5.56</v>
      </c>
      <c r="DJ14" s="25">
        <f t="shared" si="23"/>
        <v>0</v>
      </c>
      <c r="DK14" s="25">
        <f t="shared" si="24"/>
        <v>1</v>
      </c>
      <c r="DL14" s="18"/>
      <c r="DM14" s="11">
        <v>3</v>
      </c>
      <c r="DN14" s="13">
        <v>0.41</v>
      </c>
      <c r="DO14" s="23">
        <v>0</v>
      </c>
      <c r="DP14" s="13">
        <v>0</v>
      </c>
      <c r="DQ14" s="23">
        <v>3</v>
      </c>
      <c r="DR14" s="13">
        <v>1.17</v>
      </c>
      <c r="DS14" s="25">
        <f t="shared" si="25"/>
        <v>0</v>
      </c>
      <c r="DT14" s="25">
        <f t="shared" si="26"/>
        <v>1</v>
      </c>
      <c r="DU14" s="18"/>
      <c r="DV14" s="11">
        <v>2</v>
      </c>
      <c r="DW14" s="13">
        <v>0.88</v>
      </c>
      <c r="DX14" s="23">
        <v>2</v>
      </c>
      <c r="DY14" s="13">
        <v>1.18</v>
      </c>
      <c r="DZ14" s="23">
        <v>0</v>
      </c>
      <c r="EA14" s="13">
        <v>0</v>
      </c>
      <c r="EB14" s="25">
        <f t="shared" si="27"/>
        <v>1</v>
      </c>
      <c r="EC14" s="25">
        <f t="shared" si="28"/>
        <v>0</v>
      </c>
      <c r="ED14" s="18"/>
      <c r="EE14" s="11">
        <v>7</v>
      </c>
      <c r="EF14" s="13">
        <v>2.2400000000000002</v>
      </c>
      <c r="EG14" s="23">
        <v>1</v>
      </c>
      <c r="EH14" s="13">
        <v>0.42</v>
      </c>
      <c r="EI14" s="23">
        <v>6</v>
      </c>
      <c r="EJ14" s="13">
        <v>8.33</v>
      </c>
      <c r="EK14" s="25">
        <f t="shared" si="29"/>
        <v>0.14285714285714285</v>
      </c>
      <c r="EL14" s="25">
        <f t="shared" si="30"/>
        <v>0.8571428571428571</v>
      </c>
      <c r="EM14" s="18"/>
      <c r="EN14" s="11">
        <v>5</v>
      </c>
      <c r="EO14" s="13">
        <v>2.31</v>
      </c>
      <c r="EP14" s="23">
        <v>2</v>
      </c>
      <c r="EQ14" s="13">
        <v>1.21</v>
      </c>
      <c r="ER14" s="23">
        <v>3</v>
      </c>
      <c r="ES14" s="13">
        <v>5.88</v>
      </c>
      <c r="ET14" s="25">
        <f t="shared" si="31"/>
        <v>0.4</v>
      </c>
      <c r="EU14" s="25">
        <f t="shared" si="32"/>
        <v>0.6</v>
      </c>
      <c r="EV14" s="18"/>
      <c r="EW14" s="11">
        <v>4</v>
      </c>
      <c r="EX14" s="13">
        <v>1.55</v>
      </c>
      <c r="EY14" s="23">
        <v>2</v>
      </c>
      <c r="EZ14" s="13">
        <v>0.98</v>
      </c>
      <c r="FA14" s="23">
        <v>2</v>
      </c>
      <c r="FB14" s="13">
        <v>3.77</v>
      </c>
      <c r="FC14" s="25">
        <f t="shared" si="33"/>
        <v>0.5</v>
      </c>
      <c r="FD14" s="25">
        <f t="shared" si="34"/>
        <v>0.5</v>
      </c>
      <c r="FE14" s="18"/>
      <c r="FF14" s="11">
        <v>7</v>
      </c>
      <c r="FG14" s="13">
        <v>1.99</v>
      </c>
      <c r="FH14" s="23">
        <v>4</v>
      </c>
      <c r="FI14" s="13">
        <v>1.45</v>
      </c>
      <c r="FJ14" s="23">
        <v>2</v>
      </c>
      <c r="FK14" s="13">
        <v>2.74</v>
      </c>
      <c r="FL14" s="25">
        <f t="shared" si="35"/>
        <v>0.5714285714285714</v>
      </c>
      <c r="FM14" s="25">
        <f t="shared" si="36"/>
        <v>0.2857142857142857</v>
      </c>
      <c r="FN14" s="18"/>
      <c r="FO14" s="11">
        <v>12</v>
      </c>
      <c r="FP14" s="13">
        <v>3.86</v>
      </c>
      <c r="FQ14" s="23">
        <v>0</v>
      </c>
      <c r="FR14" s="13">
        <v>0</v>
      </c>
      <c r="FS14" s="23">
        <v>12</v>
      </c>
      <c r="FT14" s="13">
        <v>7.89</v>
      </c>
      <c r="FU14" s="25">
        <f t="shared" si="37"/>
        <v>0</v>
      </c>
      <c r="FV14" s="25">
        <f t="shared" si="38"/>
        <v>1</v>
      </c>
      <c r="FW14" s="18"/>
      <c r="FX14" s="11">
        <v>5</v>
      </c>
      <c r="FY14" s="13">
        <v>1.02</v>
      </c>
      <c r="FZ14" s="23">
        <v>2</v>
      </c>
      <c r="GA14" s="13">
        <v>0.72</v>
      </c>
      <c r="GB14" s="23">
        <v>3</v>
      </c>
      <c r="GC14" s="13">
        <v>1.42</v>
      </c>
      <c r="GD14" s="25">
        <f t="shared" si="39"/>
        <v>0.4</v>
      </c>
      <c r="GE14" s="25">
        <f t="shared" si="40"/>
        <v>0.6</v>
      </c>
      <c r="GF14" s="18"/>
      <c r="GG14" s="11">
        <v>9</v>
      </c>
      <c r="GH14" s="13">
        <v>1.1599999999999999</v>
      </c>
      <c r="GI14" s="23">
        <v>1</v>
      </c>
      <c r="GJ14" s="13">
        <v>0.23</v>
      </c>
      <c r="GK14" s="23">
        <v>8</v>
      </c>
      <c r="GL14" s="13">
        <v>2.39</v>
      </c>
      <c r="GM14" s="25">
        <f t="shared" si="41"/>
        <v>0.1111111111111111</v>
      </c>
      <c r="GN14" s="25">
        <f t="shared" si="42"/>
        <v>0.88888888888888884</v>
      </c>
      <c r="GO14" s="18"/>
      <c r="GP14" s="11">
        <v>2</v>
      </c>
      <c r="GQ14" s="13">
        <v>0.67</v>
      </c>
      <c r="GR14" s="23">
        <v>1</v>
      </c>
      <c r="GS14" s="13">
        <v>0.52</v>
      </c>
      <c r="GT14" s="23">
        <v>1</v>
      </c>
      <c r="GU14" s="13">
        <v>0.96</v>
      </c>
      <c r="GV14" s="25">
        <f t="shared" si="43"/>
        <v>0.5</v>
      </c>
      <c r="GW14" s="25">
        <f t="shared" si="44"/>
        <v>0.5</v>
      </c>
      <c r="GX14" s="18"/>
      <c r="GY14" s="11">
        <v>1</v>
      </c>
      <c r="GZ14" s="13">
        <v>0.39</v>
      </c>
      <c r="HA14" s="23">
        <v>0</v>
      </c>
      <c r="HB14" s="13">
        <v>0</v>
      </c>
      <c r="HC14" s="23">
        <v>1</v>
      </c>
      <c r="HD14" s="13">
        <v>0.93</v>
      </c>
      <c r="HE14" s="25">
        <f t="shared" si="45"/>
        <v>0</v>
      </c>
      <c r="HF14" s="25">
        <f t="shared" si="46"/>
        <v>1</v>
      </c>
      <c r="HG14" s="18"/>
      <c r="HH14" s="11">
        <v>0</v>
      </c>
      <c r="HI14" s="13">
        <v>0</v>
      </c>
      <c r="HJ14" s="23">
        <v>0</v>
      </c>
      <c r="HK14" s="13">
        <v>0</v>
      </c>
      <c r="HL14" s="23">
        <v>0</v>
      </c>
      <c r="HM14" s="13">
        <v>0</v>
      </c>
      <c r="HN14" s="25" t="e">
        <f t="shared" si="47"/>
        <v>#DIV/0!</v>
      </c>
      <c r="HO14" s="25" t="e">
        <f t="shared" si="48"/>
        <v>#DIV/0!</v>
      </c>
      <c r="HP14" s="18"/>
      <c r="HQ14" s="11">
        <v>4</v>
      </c>
      <c r="HR14" s="13">
        <v>0.94</v>
      </c>
      <c r="HS14" s="23">
        <v>2</v>
      </c>
      <c r="HT14" s="13">
        <v>0.68</v>
      </c>
      <c r="HU14" s="23">
        <v>2</v>
      </c>
      <c r="HV14" s="13">
        <v>1.56</v>
      </c>
      <c r="HW14" s="25">
        <f t="shared" si="49"/>
        <v>0.5</v>
      </c>
      <c r="HX14" s="25">
        <f t="shared" si="50"/>
        <v>0.5</v>
      </c>
      <c r="HY14" s="18"/>
    </row>
    <row r="15" spans="1:233" x14ac:dyDescent="0.15">
      <c r="A15" s="15" t="s">
        <v>8</v>
      </c>
      <c r="B15" s="10">
        <v>760098</v>
      </c>
      <c r="C15" s="12">
        <v>24.53</v>
      </c>
      <c r="D15" s="22">
        <v>373844</v>
      </c>
      <c r="E15" s="24">
        <f>+D15/B15</f>
        <v>0.49183657896744892</v>
      </c>
      <c r="F15" s="22">
        <v>384738</v>
      </c>
      <c r="G15" s="24">
        <f t="shared" si="0"/>
        <v>0.50616894137334922</v>
      </c>
      <c r="H15" s="18"/>
      <c r="I15" s="10">
        <v>5991</v>
      </c>
      <c r="J15" s="12">
        <v>26.95</v>
      </c>
      <c r="K15" s="22">
        <v>3479</v>
      </c>
      <c r="L15" s="12">
        <v>25.25</v>
      </c>
      <c r="M15" s="22">
        <v>2496</v>
      </c>
      <c r="N15" s="12">
        <v>29.74</v>
      </c>
      <c r="O15" s="24">
        <f t="shared" si="1"/>
        <v>0.58070438991821061</v>
      </c>
      <c r="P15" s="24">
        <f t="shared" si="2"/>
        <v>0.41662493740610917</v>
      </c>
      <c r="Q15" s="18"/>
      <c r="R15" s="10">
        <v>2075</v>
      </c>
      <c r="S15" s="12">
        <v>24.34</v>
      </c>
      <c r="T15" s="22">
        <v>986</v>
      </c>
      <c r="U15" s="12">
        <v>20.22</v>
      </c>
      <c r="V15" s="22">
        <v>1084</v>
      </c>
      <c r="W15" s="12">
        <v>29.9</v>
      </c>
      <c r="X15" s="24">
        <f t="shared" si="3"/>
        <v>0.47518072289156627</v>
      </c>
      <c r="Y15" s="24">
        <f t="shared" si="4"/>
        <v>0.52240963855421685</v>
      </c>
      <c r="Z15" s="18"/>
      <c r="AA15" s="10">
        <v>470</v>
      </c>
      <c r="AB15" s="12">
        <v>27.23</v>
      </c>
      <c r="AC15" s="22">
        <v>292</v>
      </c>
      <c r="AD15" s="12">
        <v>25.91</v>
      </c>
      <c r="AE15" s="22">
        <v>177</v>
      </c>
      <c r="AF15" s="12">
        <v>29.75</v>
      </c>
      <c r="AG15" s="24">
        <f t="shared" si="5"/>
        <v>0.62127659574468086</v>
      </c>
      <c r="AH15" s="24">
        <f t="shared" si="6"/>
        <v>0.37659574468085105</v>
      </c>
      <c r="AI15" s="18"/>
      <c r="AJ15" s="10">
        <v>313</v>
      </c>
      <c r="AK15" s="12">
        <v>29.95</v>
      </c>
      <c r="AL15" s="22">
        <v>188</v>
      </c>
      <c r="AM15" s="12">
        <v>28.06</v>
      </c>
      <c r="AN15" s="22">
        <v>125</v>
      </c>
      <c r="AO15" s="12">
        <v>33.69</v>
      </c>
      <c r="AP15" s="24">
        <f t="shared" si="7"/>
        <v>0.60063897763578278</v>
      </c>
      <c r="AQ15" s="24">
        <f t="shared" si="8"/>
        <v>0.39936102236421728</v>
      </c>
      <c r="AR15" s="18"/>
      <c r="AS15" s="10">
        <v>529</v>
      </c>
      <c r="AT15" s="12">
        <v>29.32</v>
      </c>
      <c r="AU15" s="22">
        <v>324</v>
      </c>
      <c r="AV15" s="12">
        <v>28.52</v>
      </c>
      <c r="AW15" s="22">
        <v>205</v>
      </c>
      <c r="AX15" s="12">
        <v>30.73</v>
      </c>
      <c r="AY15" s="24">
        <f t="shared" si="9"/>
        <v>0.61247637051039694</v>
      </c>
      <c r="AZ15" s="24">
        <f t="shared" si="10"/>
        <v>0.38752362948960301</v>
      </c>
      <c r="BA15" s="18"/>
      <c r="BB15" s="10">
        <v>344</v>
      </c>
      <c r="BC15" s="12">
        <v>27.67</v>
      </c>
      <c r="BD15" s="22">
        <v>217</v>
      </c>
      <c r="BE15" s="12">
        <v>26.69</v>
      </c>
      <c r="BF15" s="22">
        <v>127</v>
      </c>
      <c r="BG15" s="12">
        <v>29.81</v>
      </c>
      <c r="BH15" s="24">
        <f t="shared" si="11"/>
        <v>0.6308139534883721</v>
      </c>
      <c r="BI15" s="24">
        <f t="shared" si="12"/>
        <v>0.3691860465116279</v>
      </c>
      <c r="BJ15" s="18"/>
      <c r="BK15" s="10">
        <v>188</v>
      </c>
      <c r="BL15" s="12">
        <v>24.74</v>
      </c>
      <c r="BM15" s="22">
        <v>134</v>
      </c>
      <c r="BN15" s="12">
        <v>26.07</v>
      </c>
      <c r="BO15" s="22">
        <v>54</v>
      </c>
      <c r="BP15" s="12">
        <v>22.13</v>
      </c>
      <c r="BQ15" s="24">
        <f t="shared" si="13"/>
        <v>0.71276595744680848</v>
      </c>
      <c r="BR15" s="24">
        <f t="shared" si="14"/>
        <v>0.28723404255319152</v>
      </c>
      <c r="BS15" s="18"/>
      <c r="BT15" s="10">
        <v>273</v>
      </c>
      <c r="BU15" s="12">
        <v>32</v>
      </c>
      <c r="BV15" s="22">
        <v>179</v>
      </c>
      <c r="BW15" s="12">
        <v>33.58</v>
      </c>
      <c r="BX15" s="22">
        <v>92</v>
      </c>
      <c r="BY15" s="12">
        <v>28.93</v>
      </c>
      <c r="BZ15" s="24">
        <f t="shared" si="15"/>
        <v>0.65567765567765568</v>
      </c>
      <c r="CA15" s="24">
        <f t="shared" si="16"/>
        <v>0.33699633699633702</v>
      </c>
      <c r="CB15" s="18"/>
      <c r="CC15" s="10">
        <v>319</v>
      </c>
      <c r="CD15" s="12">
        <v>31.37</v>
      </c>
      <c r="CE15" s="22">
        <v>190</v>
      </c>
      <c r="CF15" s="12">
        <v>28.57</v>
      </c>
      <c r="CG15" s="22">
        <v>128</v>
      </c>
      <c r="CH15" s="12">
        <v>36.78</v>
      </c>
      <c r="CI15" s="24">
        <f t="shared" si="17"/>
        <v>0.59561128526645768</v>
      </c>
      <c r="CJ15" s="24">
        <f t="shared" si="18"/>
        <v>0.40125391849529779</v>
      </c>
      <c r="CK15" s="18"/>
      <c r="CL15" s="10">
        <v>41</v>
      </c>
      <c r="CM15" s="12">
        <v>24.55</v>
      </c>
      <c r="CN15" s="22">
        <v>31</v>
      </c>
      <c r="CO15" s="12">
        <v>27.68</v>
      </c>
      <c r="CP15" s="22">
        <v>10</v>
      </c>
      <c r="CQ15" s="12">
        <v>18.18</v>
      </c>
      <c r="CR15" s="24">
        <f t="shared" si="19"/>
        <v>0.75609756097560976</v>
      </c>
      <c r="CS15" s="24">
        <f t="shared" si="20"/>
        <v>0.24390243902439024</v>
      </c>
      <c r="CT15" s="18"/>
      <c r="CU15" s="10">
        <v>19</v>
      </c>
      <c r="CV15" s="12">
        <v>27.94</v>
      </c>
      <c r="CW15" s="22">
        <v>16</v>
      </c>
      <c r="CX15" s="12">
        <v>33.33</v>
      </c>
      <c r="CY15" s="22">
        <v>2</v>
      </c>
      <c r="CZ15" s="12">
        <v>11.11</v>
      </c>
      <c r="DA15" s="24">
        <f t="shared" si="21"/>
        <v>0.84210526315789469</v>
      </c>
      <c r="DB15" s="24">
        <f t="shared" si="22"/>
        <v>0.10526315789473684</v>
      </c>
      <c r="DC15" s="18"/>
      <c r="DD15" s="10">
        <v>17</v>
      </c>
      <c r="DE15" s="12">
        <v>27.42</v>
      </c>
      <c r="DF15" s="22">
        <v>14</v>
      </c>
      <c r="DG15" s="12">
        <v>31.82</v>
      </c>
      <c r="DH15" s="22">
        <v>3</v>
      </c>
      <c r="DI15" s="12">
        <v>16.670000000000002</v>
      </c>
      <c r="DJ15" s="24">
        <f t="shared" si="23"/>
        <v>0.82352941176470584</v>
      </c>
      <c r="DK15" s="24">
        <f t="shared" si="24"/>
        <v>0.17647058823529413</v>
      </c>
      <c r="DL15" s="18"/>
      <c r="DM15" s="10">
        <v>154</v>
      </c>
      <c r="DN15" s="12">
        <v>21.3</v>
      </c>
      <c r="DO15" s="22">
        <v>84</v>
      </c>
      <c r="DP15" s="12">
        <v>18.14</v>
      </c>
      <c r="DQ15" s="22">
        <v>70</v>
      </c>
      <c r="DR15" s="12">
        <v>27.34</v>
      </c>
      <c r="DS15" s="24">
        <f t="shared" si="25"/>
        <v>0.54545454545454541</v>
      </c>
      <c r="DT15" s="24">
        <f t="shared" si="26"/>
        <v>0.45454545454545453</v>
      </c>
      <c r="DU15" s="18"/>
      <c r="DV15" s="10">
        <v>66</v>
      </c>
      <c r="DW15" s="12">
        <v>29.07</v>
      </c>
      <c r="DX15" s="22">
        <v>52</v>
      </c>
      <c r="DY15" s="12">
        <v>30.59</v>
      </c>
      <c r="DZ15" s="22">
        <v>13</v>
      </c>
      <c r="EA15" s="12">
        <v>23.21</v>
      </c>
      <c r="EB15" s="24">
        <f t="shared" si="27"/>
        <v>0.78787878787878785</v>
      </c>
      <c r="EC15" s="24">
        <f t="shared" si="28"/>
        <v>0.19696969696969696</v>
      </c>
      <c r="ED15" s="18"/>
      <c r="EE15" s="10">
        <v>110</v>
      </c>
      <c r="EF15" s="12">
        <v>35.26</v>
      </c>
      <c r="EG15" s="22">
        <v>91</v>
      </c>
      <c r="EH15" s="12">
        <v>38.56</v>
      </c>
      <c r="EI15" s="22">
        <v>18</v>
      </c>
      <c r="EJ15" s="12">
        <v>25</v>
      </c>
      <c r="EK15" s="24">
        <f t="shared" si="29"/>
        <v>0.82727272727272727</v>
      </c>
      <c r="EL15" s="24">
        <f t="shared" si="30"/>
        <v>0.16363636363636364</v>
      </c>
      <c r="EM15" s="18"/>
      <c r="EN15" s="10">
        <v>81</v>
      </c>
      <c r="EO15" s="12">
        <v>37.5</v>
      </c>
      <c r="EP15" s="22">
        <v>60</v>
      </c>
      <c r="EQ15" s="12">
        <v>36.36</v>
      </c>
      <c r="ER15" s="22">
        <v>21</v>
      </c>
      <c r="ES15" s="12">
        <v>41.18</v>
      </c>
      <c r="ET15" s="24">
        <f t="shared" si="31"/>
        <v>0.7407407407407407</v>
      </c>
      <c r="EU15" s="24">
        <f t="shared" si="32"/>
        <v>0.25925925925925924</v>
      </c>
      <c r="EV15" s="18"/>
      <c r="EW15" s="10">
        <v>80</v>
      </c>
      <c r="EX15" s="12">
        <v>31.01</v>
      </c>
      <c r="EY15" s="22">
        <v>59</v>
      </c>
      <c r="EZ15" s="12">
        <v>28.92</v>
      </c>
      <c r="FA15" s="22">
        <v>20</v>
      </c>
      <c r="FB15" s="12">
        <v>37.74</v>
      </c>
      <c r="FC15" s="24">
        <f t="shared" si="33"/>
        <v>0.73750000000000004</v>
      </c>
      <c r="FD15" s="24">
        <f t="shared" si="34"/>
        <v>0.25</v>
      </c>
      <c r="FE15" s="18"/>
      <c r="FF15" s="10">
        <v>116</v>
      </c>
      <c r="FG15" s="12">
        <v>32.950000000000003</v>
      </c>
      <c r="FH15" s="22">
        <v>86</v>
      </c>
      <c r="FI15" s="12">
        <v>31.27</v>
      </c>
      <c r="FJ15" s="22">
        <v>29</v>
      </c>
      <c r="FK15" s="12">
        <v>39.729999999999997</v>
      </c>
      <c r="FL15" s="24">
        <f t="shared" si="35"/>
        <v>0.74137931034482762</v>
      </c>
      <c r="FM15" s="24">
        <f t="shared" si="36"/>
        <v>0.25</v>
      </c>
      <c r="FN15" s="18"/>
      <c r="FO15" s="10">
        <v>75</v>
      </c>
      <c r="FP15" s="12">
        <v>24.12</v>
      </c>
      <c r="FQ15" s="22">
        <v>37</v>
      </c>
      <c r="FR15" s="12">
        <v>23.27</v>
      </c>
      <c r="FS15" s="22">
        <v>38</v>
      </c>
      <c r="FT15" s="12">
        <v>25</v>
      </c>
      <c r="FU15" s="24">
        <f t="shared" si="37"/>
        <v>0.49333333333333335</v>
      </c>
      <c r="FV15" s="24">
        <f t="shared" si="38"/>
        <v>0.50666666666666671</v>
      </c>
      <c r="FW15" s="18"/>
      <c r="FX15" s="10">
        <v>131</v>
      </c>
      <c r="FY15" s="12">
        <v>26.84</v>
      </c>
      <c r="FZ15" s="22">
        <v>70</v>
      </c>
      <c r="GA15" s="12">
        <v>25.27</v>
      </c>
      <c r="GB15" s="22">
        <v>61</v>
      </c>
      <c r="GC15" s="12">
        <v>28.91</v>
      </c>
      <c r="GD15" s="24">
        <f t="shared" si="39"/>
        <v>0.53435114503816794</v>
      </c>
      <c r="GE15" s="24">
        <f t="shared" si="40"/>
        <v>0.46564885496183206</v>
      </c>
      <c r="GF15" s="18"/>
      <c r="GG15" s="10">
        <v>199</v>
      </c>
      <c r="GH15" s="12">
        <v>25.58</v>
      </c>
      <c r="GI15" s="22">
        <v>99</v>
      </c>
      <c r="GJ15" s="12">
        <v>22.35</v>
      </c>
      <c r="GK15" s="22">
        <v>100</v>
      </c>
      <c r="GL15" s="12">
        <v>29.85</v>
      </c>
      <c r="GM15" s="24">
        <f t="shared" si="41"/>
        <v>0.49748743718592964</v>
      </c>
      <c r="GN15" s="24">
        <f t="shared" si="42"/>
        <v>0.50251256281407031</v>
      </c>
      <c r="GO15" s="18"/>
      <c r="GP15" s="10">
        <v>95</v>
      </c>
      <c r="GQ15" s="12">
        <v>31.77</v>
      </c>
      <c r="GR15" s="22">
        <v>66</v>
      </c>
      <c r="GS15" s="12">
        <v>34.020000000000003</v>
      </c>
      <c r="GT15" s="22">
        <v>28</v>
      </c>
      <c r="GU15" s="12">
        <v>26.92</v>
      </c>
      <c r="GV15" s="24">
        <f t="shared" si="43"/>
        <v>0.69473684210526321</v>
      </c>
      <c r="GW15" s="24">
        <f t="shared" si="44"/>
        <v>0.29473684210526313</v>
      </c>
      <c r="GX15" s="18"/>
      <c r="GY15" s="10">
        <v>77</v>
      </c>
      <c r="GZ15" s="12">
        <v>30.08</v>
      </c>
      <c r="HA15" s="22">
        <v>48</v>
      </c>
      <c r="HB15" s="12">
        <v>32.21</v>
      </c>
      <c r="HC15" s="22">
        <v>29</v>
      </c>
      <c r="HD15" s="12">
        <v>27.1</v>
      </c>
      <c r="HE15" s="24">
        <f t="shared" si="45"/>
        <v>0.62337662337662336</v>
      </c>
      <c r="HF15" s="24">
        <f t="shared" si="46"/>
        <v>0.37662337662337664</v>
      </c>
      <c r="HG15" s="18"/>
      <c r="HH15" s="10">
        <v>105</v>
      </c>
      <c r="HI15" s="12">
        <v>33.119999999999997</v>
      </c>
      <c r="HJ15" s="22">
        <v>71</v>
      </c>
      <c r="HK15" s="12">
        <v>34.130000000000003</v>
      </c>
      <c r="HL15" s="22">
        <v>34</v>
      </c>
      <c r="HM15" s="12">
        <v>31.19</v>
      </c>
      <c r="HN15" s="24">
        <f t="shared" si="47"/>
        <v>0.67619047619047623</v>
      </c>
      <c r="HO15" s="24">
        <f t="shared" si="48"/>
        <v>0.32380952380952382</v>
      </c>
      <c r="HP15" s="18"/>
      <c r="HQ15" s="10">
        <v>114</v>
      </c>
      <c r="HR15" s="12">
        <v>26.76</v>
      </c>
      <c r="HS15" s="22">
        <v>85</v>
      </c>
      <c r="HT15" s="12">
        <v>28.72</v>
      </c>
      <c r="HU15" s="22">
        <v>28</v>
      </c>
      <c r="HV15" s="12">
        <v>21.88</v>
      </c>
      <c r="HW15" s="24">
        <f t="shared" si="49"/>
        <v>0.74561403508771928</v>
      </c>
      <c r="HX15" s="24">
        <f t="shared" si="50"/>
        <v>0.24561403508771928</v>
      </c>
      <c r="HY15" s="18"/>
    </row>
    <row r="16" spans="1:233" x14ac:dyDescent="0.15">
      <c r="A16" s="16" t="s">
        <v>9</v>
      </c>
      <c r="B16" s="11">
        <v>21329</v>
      </c>
      <c r="C16" s="13">
        <v>0.69</v>
      </c>
      <c r="D16" s="23">
        <v>4544</v>
      </c>
      <c r="E16" s="25">
        <f t="shared" si="51"/>
        <v>0.21304327441511556</v>
      </c>
      <c r="F16" s="23">
        <v>16772</v>
      </c>
      <c r="G16" s="25">
        <f t="shared" si="0"/>
        <v>0.78634722678043978</v>
      </c>
      <c r="H16" s="18"/>
      <c r="I16" s="11">
        <v>169</v>
      </c>
      <c r="J16" s="13">
        <v>0.76</v>
      </c>
      <c r="K16" s="23">
        <v>38</v>
      </c>
      <c r="L16" s="13">
        <v>0.28000000000000003</v>
      </c>
      <c r="M16" s="23">
        <v>131</v>
      </c>
      <c r="N16" s="13">
        <v>1.56</v>
      </c>
      <c r="O16" s="25">
        <f t="shared" si="1"/>
        <v>0.22485207100591717</v>
      </c>
      <c r="P16" s="25">
        <f t="shared" si="2"/>
        <v>0.7751479289940828</v>
      </c>
      <c r="Q16" s="18"/>
      <c r="R16" s="11">
        <v>87</v>
      </c>
      <c r="S16" s="13">
        <v>1.02</v>
      </c>
      <c r="T16" s="23">
        <v>13</v>
      </c>
      <c r="U16" s="13">
        <v>0.27</v>
      </c>
      <c r="V16" s="23">
        <v>74</v>
      </c>
      <c r="W16" s="13">
        <v>2.04</v>
      </c>
      <c r="X16" s="25">
        <f t="shared" si="3"/>
        <v>0.14942528735632185</v>
      </c>
      <c r="Y16" s="25">
        <f t="shared" si="4"/>
        <v>0.85057471264367812</v>
      </c>
      <c r="Z16" s="18"/>
      <c r="AA16" s="11">
        <v>9</v>
      </c>
      <c r="AB16" s="13">
        <v>0.52</v>
      </c>
      <c r="AC16" s="23">
        <v>2</v>
      </c>
      <c r="AD16" s="13">
        <v>0.18</v>
      </c>
      <c r="AE16" s="23">
        <v>7</v>
      </c>
      <c r="AF16" s="13">
        <v>1.18</v>
      </c>
      <c r="AG16" s="25">
        <f t="shared" si="5"/>
        <v>0.22222222222222221</v>
      </c>
      <c r="AH16" s="25">
        <f t="shared" si="6"/>
        <v>0.77777777777777779</v>
      </c>
      <c r="AI16" s="18"/>
      <c r="AJ16" s="11">
        <v>10</v>
      </c>
      <c r="AK16" s="13">
        <v>0.96</v>
      </c>
      <c r="AL16" s="23">
        <v>1</v>
      </c>
      <c r="AM16" s="13">
        <v>0.15</v>
      </c>
      <c r="AN16" s="23">
        <v>9</v>
      </c>
      <c r="AO16" s="13">
        <v>2.4300000000000002</v>
      </c>
      <c r="AP16" s="25">
        <f t="shared" si="7"/>
        <v>0.1</v>
      </c>
      <c r="AQ16" s="25">
        <f t="shared" si="8"/>
        <v>0.9</v>
      </c>
      <c r="AR16" s="18"/>
      <c r="AS16" s="11">
        <v>14</v>
      </c>
      <c r="AT16" s="13">
        <v>0.78</v>
      </c>
      <c r="AU16" s="23">
        <v>3</v>
      </c>
      <c r="AV16" s="13">
        <v>0.26</v>
      </c>
      <c r="AW16" s="23">
        <v>11</v>
      </c>
      <c r="AX16" s="13">
        <v>1.65</v>
      </c>
      <c r="AY16" s="25">
        <f t="shared" si="9"/>
        <v>0.21428571428571427</v>
      </c>
      <c r="AZ16" s="25">
        <f t="shared" si="10"/>
        <v>0.7857142857142857</v>
      </c>
      <c r="BA16" s="18"/>
      <c r="BB16" s="11">
        <v>7</v>
      </c>
      <c r="BC16" s="13">
        <v>0.56000000000000005</v>
      </c>
      <c r="BD16" s="23">
        <v>3</v>
      </c>
      <c r="BE16" s="13">
        <v>0.37</v>
      </c>
      <c r="BF16" s="23">
        <v>4</v>
      </c>
      <c r="BG16" s="13">
        <v>0.94</v>
      </c>
      <c r="BH16" s="25">
        <f t="shared" si="11"/>
        <v>0.42857142857142855</v>
      </c>
      <c r="BI16" s="25">
        <f t="shared" si="12"/>
        <v>0.5714285714285714</v>
      </c>
      <c r="BJ16" s="18"/>
      <c r="BK16" s="11">
        <v>3</v>
      </c>
      <c r="BL16" s="13">
        <v>0.39</v>
      </c>
      <c r="BM16" s="23">
        <v>2</v>
      </c>
      <c r="BN16" s="13">
        <v>0.39</v>
      </c>
      <c r="BO16" s="23">
        <v>1</v>
      </c>
      <c r="BP16" s="13">
        <v>0.41</v>
      </c>
      <c r="BQ16" s="25">
        <f t="shared" si="13"/>
        <v>0.66666666666666663</v>
      </c>
      <c r="BR16" s="25">
        <f t="shared" si="14"/>
        <v>0.33333333333333331</v>
      </c>
      <c r="BS16" s="18"/>
      <c r="BT16" s="11">
        <v>6</v>
      </c>
      <c r="BU16" s="13">
        <v>0.7</v>
      </c>
      <c r="BV16" s="23">
        <v>4</v>
      </c>
      <c r="BW16" s="13">
        <v>0.75</v>
      </c>
      <c r="BX16" s="23">
        <v>2</v>
      </c>
      <c r="BY16" s="13">
        <v>0.63</v>
      </c>
      <c r="BZ16" s="25">
        <f t="shared" si="15"/>
        <v>0.66666666666666663</v>
      </c>
      <c r="CA16" s="25">
        <f t="shared" si="16"/>
        <v>0.33333333333333331</v>
      </c>
      <c r="CB16" s="18"/>
      <c r="CC16" s="11">
        <v>8</v>
      </c>
      <c r="CD16" s="13">
        <v>0.79</v>
      </c>
      <c r="CE16" s="23">
        <v>3</v>
      </c>
      <c r="CF16" s="13">
        <v>0.45</v>
      </c>
      <c r="CG16" s="23">
        <v>5</v>
      </c>
      <c r="CH16" s="13">
        <v>1.44</v>
      </c>
      <c r="CI16" s="25">
        <f t="shared" si="17"/>
        <v>0.375</v>
      </c>
      <c r="CJ16" s="25">
        <f t="shared" si="18"/>
        <v>0.625</v>
      </c>
      <c r="CK16" s="18"/>
      <c r="CL16" s="11">
        <v>1</v>
      </c>
      <c r="CM16" s="13">
        <v>0.6</v>
      </c>
      <c r="CN16" s="23">
        <v>1</v>
      </c>
      <c r="CO16" s="13">
        <v>0.89</v>
      </c>
      <c r="CP16" s="23">
        <v>0</v>
      </c>
      <c r="CQ16" s="13">
        <v>0</v>
      </c>
      <c r="CR16" s="25">
        <f t="shared" si="19"/>
        <v>1</v>
      </c>
      <c r="CS16" s="25">
        <f t="shared" si="20"/>
        <v>0</v>
      </c>
      <c r="CT16" s="18"/>
      <c r="CU16" s="11">
        <v>0</v>
      </c>
      <c r="CV16" s="13">
        <v>0</v>
      </c>
      <c r="CW16" s="23">
        <v>0</v>
      </c>
      <c r="CX16" s="13">
        <v>0</v>
      </c>
      <c r="CY16" s="23">
        <v>0</v>
      </c>
      <c r="CZ16" s="13">
        <v>0</v>
      </c>
      <c r="DA16" s="25" t="e">
        <f t="shared" si="21"/>
        <v>#DIV/0!</v>
      </c>
      <c r="DB16" s="25" t="e">
        <f t="shared" si="22"/>
        <v>#DIV/0!</v>
      </c>
      <c r="DC16" s="18"/>
      <c r="DD16" s="11">
        <v>0</v>
      </c>
      <c r="DE16" s="13">
        <v>0</v>
      </c>
      <c r="DF16" s="23">
        <v>0</v>
      </c>
      <c r="DG16" s="13">
        <v>0</v>
      </c>
      <c r="DH16" s="23">
        <v>0</v>
      </c>
      <c r="DI16" s="13">
        <v>0</v>
      </c>
      <c r="DJ16" s="25" t="e">
        <f t="shared" si="23"/>
        <v>#DIV/0!</v>
      </c>
      <c r="DK16" s="25" t="e">
        <f t="shared" si="24"/>
        <v>#DIV/0!</v>
      </c>
      <c r="DL16" s="18"/>
      <c r="DM16" s="11">
        <v>2</v>
      </c>
      <c r="DN16" s="13">
        <v>0.28000000000000003</v>
      </c>
      <c r="DO16" s="23">
        <v>0</v>
      </c>
      <c r="DP16" s="13">
        <v>0</v>
      </c>
      <c r="DQ16" s="23">
        <v>2</v>
      </c>
      <c r="DR16" s="13">
        <v>0.78</v>
      </c>
      <c r="DS16" s="25">
        <f t="shared" si="25"/>
        <v>0</v>
      </c>
      <c r="DT16" s="25">
        <f t="shared" si="26"/>
        <v>1</v>
      </c>
      <c r="DU16" s="18"/>
      <c r="DV16" s="11">
        <v>0</v>
      </c>
      <c r="DW16" s="13">
        <v>0</v>
      </c>
      <c r="DX16" s="23">
        <v>0</v>
      </c>
      <c r="DY16" s="13">
        <v>0</v>
      </c>
      <c r="DZ16" s="23">
        <v>0</v>
      </c>
      <c r="EA16" s="13">
        <v>0</v>
      </c>
      <c r="EB16" s="25" t="e">
        <f t="shared" si="27"/>
        <v>#DIV/0!</v>
      </c>
      <c r="EC16" s="25" t="e">
        <f t="shared" si="28"/>
        <v>#DIV/0!</v>
      </c>
      <c r="ED16" s="18"/>
      <c r="EE16" s="11">
        <v>0</v>
      </c>
      <c r="EF16" s="13">
        <v>0</v>
      </c>
      <c r="EG16" s="23">
        <v>0</v>
      </c>
      <c r="EH16" s="13">
        <v>0</v>
      </c>
      <c r="EI16" s="23">
        <v>0</v>
      </c>
      <c r="EJ16" s="13">
        <v>0</v>
      </c>
      <c r="EK16" s="25" t="e">
        <f t="shared" si="29"/>
        <v>#DIV/0!</v>
      </c>
      <c r="EL16" s="25" t="e">
        <f t="shared" si="30"/>
        <v>#DIV/0!</v>
      </c>
      <c r="EM16" s="18"/>
      <c r="EN16" s="11">
        <v>2</v>
      </c>
      <c r="EO16" s="13">
        <v>0.93</v>
      </c>
      <c r="EP16" s="23">
        <v>0</v>
      </c>
      <c r="EQ16" s="13">
        <v>0</v>
      </c>
      <c r="ER16" s="23">
        <v>2</v>
      </c>
      <c r="ES16" s="13">
        <v>3.92</v>
      </c>
      <c r="ET16" s="25">
        <f t="shared" si="31"/>
        <v>0</v>
      </c>
      <c r="EU16" s="25">
        <f t="shared" si="32"/>
        <v>1</v>
      </c>
      <c r="EV16" s="18"/>
      <c r="EW16" s="11">
        <v>0</v>
      </c>
      <c r="EX16" s="13">
        <v>0</v>
      </c>
      <c r="EY16" s="23">
        <v>0</v>
      </c>
      <c r="EZ16" s="13">
        <v>0</v>
      </c>
      <c r="FA16" s="23">
        <v>0</v>
      </c>
      <c r="FB16" s="13">
        <v>0</v>
      </c>
      <c r="FC16" s="25" t="e">
        <f t="shared" si="33"/>
        <v>#DIV/0!</v>
      </c>
      <c r="FD16" s="25" t="e">
        <f t="shared" si="34"/>
        <v>#DIV/0!</v>
      </c>
      <c r="FE16" s="18"/>
      <c r="FF16" s="11">
        <v>0</v>
      </c>
      <c r="FG16" s="13">
        <v>0</v>
      </c>
      <c r="FH16" s="23">
        <v>0</v>
      </c>
      <c r="FI16" s="13">
        <v>0</v>
      </c>
      <c r="FJ16" s="23">
        <v>0</v>
      </c>
      <c r="FK16" s="13">
        <v>0</v>
      </c>
      <c r="FL16" s="25" t="e">
        <f t="shared" si="35"/>
        <v>#DIV/0!</v>
      </c>
      <c r="FM16" s="25" t="e">
        <f t="shared" si="36"/>
        <v>#DIV/0!</v>
      </c>
      <c r="FN16" s="18"/>
      <c r="FO16" s="11">
        <v>3</v>
      </c>
      <c r="FP16" s="13">
        <v>0.96</v>
      </c>
      <c r="FQ16" s="23">
        <v>2</v>
      </c>
      <c r="FR16" s="13">
        <v>1.26</v>
      </c>
      <c r="FS16" s="23">
        <v>1</v>
      </c>
      <c r="FT16" s="13">
        <v>0.66</v>
      </c>
      <c r="FU16" s="25">
        <f t="shared" si="37"/>
        <v>0.66666666666666663</v>
      </c>
      <c r="FV16" s="25">
        <f t="shared" si="38"/>
        <v>0.33333333333333331</v>
      </c>
      <c r="FW16" s="18"/>
      <c r="FX16" s="11">
        <v>3</v>
      </c>
      <c r="FY16" s="13">
        <v>0.61</v>
      </c>
      <c r="FZ16" s="23">
        <v>0</v>
      </c>
      <c r="GA16" s="13">
        <v>0</v>
      </c>
      <c r="GB16" s="23">
        <v>3</v>
      </c>
      <c r="GC16" s="13">
        <v>1.42</v>
      </c>
      <c r="GD16" s="25">
        <f t="shared" si="39"/>
        <v>0</v>
      </c>
      <c r="GE16" s="25">
        <f t="shared" si="40"/>
        <v>1</v>
      </c>
      <c r="GF16" s="18"/>
      <c r="GG16" s="11">
        <v>8</v>
      </c>
      <c r="GH16" s="13">
        <v>1.03</v>
      </c>
      <c r="GI16" s="23">
        <v>2</v>
      </c>
      <c r="GJ16" s="13">
        <v>0.45</v>
      </c>
      <c r="GK16" s="23">
        <v>6</v>
      </c>
      <c r="GL16" s="13">
        <v>1.79</v>
      </c>
      <c r="GM16" s="25">
        <f t="shared" si="41"/>
        <v>0.25</v>
      </c>
      <c r="GN16" s="25">
        <f t="shared" si="42"/>
        <v>0.75</v>
      </c>
      <c r="GO16" s="18"/>
      <c r="GP16" s="11">
        <v>1</v>
      </c>
      <c r="GQ16" s="13">
        <v>0.33</v>
      </c>
      <c r="GR16" s="23">
        <v>0</v>
      </c>
      <c r="GS16" s="13">
        <v>0</v>
      </c>
      <c r="GT16" s="23">
        <v>1</v>
      </c>
      <c r="GU16" s="13">
        <v>0.96</v>
      </c>
      <c r="GV16" s="25">
        <f t="shared" si="43"/>
        <v>0</v>
      </c>
      <c r="GW16" s="25">
        <f t="shared" si="44"/>
        <v>1</v>
      </c>
      <c r="GX16" s="18"/>
      <c r="GY16" s="11">
        <v>0</v>
      </c>
      <c r="GZ16" s="13">
        <v>0</v>
      </c>
      <c r="HA16" s="23">
        <v>0</v>
      </c>
      <c r="HB16" s="13">
        <v>0</v>
      </c>
      <c r="HC16" s="23">
        <v>0</v>
      </c>
      <c r="HD16" s="13">
        <v>0</v>
      </c>
      <c r="HE16" s="25" t="e">
        <f t="shared" si="45"/>
        <v>#DIV/0!</v>
      </c>
      <c r="HF16" s="25" t="e">
        <f t="shared" si="46"/>
        <v>#DIV/0!</v>
      </c>
      <c r="HG16" s="18"/>
      <c r="HH16" s="11">
        <v>3</v>
      </c>
      <c r="HI16" s="13">
        <v>0.95</v>
      </c>
      <c r="HJ16" s="23">
        <v>2</v>
      </c>
      <c r="HK16" s="13">
        <v>0.96</v>
      </c>
      <c r="HL16" s="23">
        <v>1</v>
      </c>
      <c r="HM16" s="13">
        <v>0.92</v>
      </c>
      <c r="HN16" s="25">
        <f t="shared" si="47"/>
        <v>0.66666666666666663</v>
      </c>
      <c r="HO16" s="25">
        <f t="shared" si="48"/>
        <v>0.33333333333333331</v>
      </c>
      <c r="HP16" s="18"/>
      <c r="HQ16" s="11">
        <v>2</v>
      </c>
      <c r="HR16" s="13">
        <v>0.47</v>
      </c>
      <c r="HS16" s="23">
        <v>0</v>
      </c>
      <c r="HT16" s="13">
        <v>0</v>
      </c>
      <c r="HU16" s="23">
        <v>2</v>
      </c>
      <c r="HV16" s="13">
        <v>1.56</v>
      </c>
      <c r="HW16" s="25">
        <f t="shared" si="49"/>
        <v>0</v>
      </c>
      <c r="HX16" s="25">
        <f t="shared" si="50"/>
        <v>1</v>
      </c>
      <c r="HY16" s="18"/>
    </row>
    <row r="17" spans="1:233" x14ac:dyDescent="0.15">
      <c r="A17" s="15" t="s">
        <v>31</v>
      </c>
      <c r="B17" s="10">
        <v>289450</v>
      </c>
      <c r="C17" s="12">
        <v>9.34</v>
      </c>
      <c r="D17" s="22">
        <v>137380</v>
      </c>
      <c r="E17" s="24">
        <f t="shared" si="51"/>
        <v>0.47462428744169977</v>
      </c>
      <c r="F17" s="22">
        <v>151707</v>
      </c>
      <c r="G17" s="24">
        <f t="shared" si="0"/>
        <v>0.52412160994990498</v>
      </c>
      <c r="H17" s="18"/>
      <c r="I17" s="10">
        <v>1868</v>
      </c>
      <c r="J17" s="12">
        <v>8.4</v>
      </c>
      <c r="K17" s="22">
        <v>979</v>
      </c>
      <c r="L17" s="12">
        <v>7.11</v>
      </c>
      <c r="M17" s="22">
        <v>888</v>
      </c>
      <c r="N17" s="12">
        <v>10.58</v>
      </c>
      <c r="O17" s="24">
        <f t="shared" si="1"/>
        <v>0.52408993576017127</v>
      </c>
      <c r="P17" s="24">
        <f t="shared" si="2"/>
        <v>0.47537473233404709</v>
      </c>
      <c r="Q17" s="18"/>
      <c r="R17" s="10">
        <v>1093</v>
      </c>
      <c r="S17" s="12">
        <v>12.82</v>
      </c>
      <c r="T17" s="22">
        <v>527</v>
      </c>
      <c r="U17" s="12">
        <v>10.81</v>
      </c>
      <c r="V17" s="22">
        <v>565</v>
      </c>
      <c r="W17" s="12">
        <v>15.59</v>
      </c>
      <c r="X17" s="24">
        <f t="shared" si="3"/>
        <v>0.48215919487648673</v>
      </c>
      <c r="Y17" s="24">
        <f t="shared" si="4"/>
        <v>0.51692589204025619</v>
      </c>
      <c r="Z17" s="18"/>
      <c r="AA17" s="10">
        <v>134</v>
      </c>
      <c r="AB17" s="12">
        <v>7.76</v>
      </c>
      <c r="AC17" s="22">
        <v>64</v>
      </c>
      <c r="AD17" s="12">
        <v>5.68</v>
      </c>
      <c r="AE17" s="22">
        <v>70</v>
      </c>
      <c r="AF17" s="12">
        <v>11.76</v>
      </c>
      <c r="AG17" s="24">
        <f t="shared" si="5"/>
        <v>0.47761194029850745</v>
      </c>
      <c r="AH17" s="24">
        <f t="shared" si="6"/>
        <v>0.52238805970149249</v>
      </c>
      <c r="AI17" s="18"/>
      <c r="AJ17" s="10">
        <v>67</v>
      </c>
      <c r="AK17" s="12">
        <v>6.41</v>
      </c>
      <c r="AL17" s="22">
        <v>39</v>
      </c>
      <c r="AM17" s="12">
        <v>5.82</v>
      </c>
      <c r="AN17" s="22">
        <v>28</v>
      </c>
      <c r="AO17" s="12">
        <v>7.55</v>
      </c>
      <c r="AP17" s="24">
        <f t="shared" si="7"/>
        <v>0.58208955223880599</v>
      </c>
      <c r="AQ17" s="24">
        <f t="shared" si="8"/>
        <v>0.41791044776119401</v>
      </c>
      <c r="AR17" s="18"/>
      <c r="AS17" s="10">
        <v>92</v>
      </c>
      <c r="AT17" s="12">
        <v>5.0999999999999996</v>
      </c>
      <c r="AU17" s="22">
        <v>50</v>
      </c>
      <c r="AV17" s="12">
        <v>4.4000000000000004</v>
      </c>
      <c r="AW17" s="22">
        <v>42</v>
      </c>
      <c r="AX17" s="12">
        <v>6.3</v>
      </c>
      <c r="AY17" s="24">
        <f t="shared" si="9"/>
        <v>0.54347826086956519</v>
      </c>
      <c r="AZ17" s="24">
        <f t="shared" si="10"/>
        <v>0.45652173913043476</v>
      </c>
      <c r="BA17" s="18"/>
      <c r="BB17" s="10">
        <v>61</v>
      </c>
      <c r="BC17" s="12">
        <v>4.91</v>
      </c>
      <c r="BD17" s="22">
        <v>34</v>
      </c>
      <c r="BE17" s="12">
        <v>4.18</v>
      </c>
      <c r="BF17" s="22">
        <v>27</v>
      </c>
      <c r="BG17" s="12">
        <v>6.34</v>
      </c>
      <c r="BH17" s="24">
        <f t="shared" si="11"/>
        <v>0.55737704918032782</v>
      </c>
      <c r="BI17" s="24">
        <f t="shared" si="12"/>
        <v>0.44262295081967212</v>
      </c>
      <c r="BJ17" s="18"/>
      <c r="BK17" s="10">
        <v>12</v>
      </c>
      <c r="BL17" s="12">
        <v>1.58</v>
      </c>
      <c r="BM17" s="22">
        <v>8</v>
      </c>
      <c r="BN17" s="12">
        <v>1.56</v>
      </c>
      <c r="BO17" s="22">
        <v>4</v>
      </c>
      <c r="BP17" s="12">
        <v>1.64</v>
      </c>
      <c r="BQ17" s="24">
        <f t="shared" si="13"/>
        <v>0.66666666666666663</v>
      </c>
      <c r="BR17" s="24">
        <f t="shared" si="14"/>
        <v>0.33333333333333331</v>
      </c>
      <c r="BS17" s="18"/>
      <c r="BT17" s="10">
        <v>40</v>
      </c>
      <c r="BU17" s="12">
        <v>4.6900000000000004</v>
      </c>
      <c r="BV17" s="22">
        <v>25</v>
      </c>
      <c r="BW17" s="12">
        <v>4.6900000000000004</v>
      </c>
      <c r="BX17" s="22">
        <v>15</v>
      </c>
      <c r="BY17" s="12">
        <v>4.72</v>
      </c>
      <c r="BZ17" s="24">
        <f t="shared" si="15"/>
        <v>0.625</v>
      </c>
      <c r="CA17" s="24">
        <f t="shared" si="16"/>
        <v>0.375</v>
      </c>
      <c r="CB17" s="18"/>
      <c r="CC17" s="10">
        <v>75</v>
      </c>
      <c r="CD17" s="12">
        <v>7.37</v>
      </c>
      <c r="CE17" s="22">
        <v>66</v>
      </c>
      <c r="CF17" s="12">
        <v>9.92</v>
      </c>
      <c r="CG17" s="22">
        <v>9</v>
      </c>
      <c r="CH17" s="12">
        <v>2.59</v>
      </c>
      <c r="CI17" s="24">
        <f t="shared" si="17"/>
        <v>0.88</v>
      </c>
      <c r="CJ17" s="24">
        <f t="shared" si="18"/>
        <v>0.12</v>
      </c>
      <c r="CK17" s="18"/>
      <c r="CL17" s="10">
        <v>1</v>
      </c>
      <c r="CM17" s="12">
        <v>0.6</v>
      </c>
      <c r="CN17" s="22">
        <v>0</v>
      </c>
      <c r="CO17" s="12">
        <v>0</v>
      </c>
      <c r="CP17" s="22">
        <v>1</v>
      </c>
      <c r="CQ17" s="12">
        <v>1.82</v>
      </c>
      <c r="CR17" s="24">
        <f t="shared" si="19"/>
        <v>0</v>
      </c>
      <c r="CS17" s="24">
        <f t="shared" si="20"/>
        <v>1</v>
      </c>
      <c r="CT17" s="18"/>
      <c r="CU17" s="10">
        <v>0</v>
      </c>
      <c r="CV17" s="12">
        <v>0</v>
      </c>
      <c r="CW17" s="22">
        <v>0</v>
      </c>
      <c r="CX17" s="12">
        <v>0</v>
      </c>
      <c r="CY17" s="22">
        <v>0</v>
      </c>
      <c r="CZ17" s="12">
        <v>0</v>
      </c>
      <c r="DA17" s="24" t="e">
        <f t="shared" si="21"/>
        <v>#DIV/0!</v>
      </c>
      <c r="DB17" s="24" t="e">
        <f t="shared" si="22"/>
        <v>#DIV/0!</v>
      </c>
      <c r="DC17" s="18"/>
      <c r="DD17" s="10">
        <v>0</v>
      </c>
      <c r="DE17" s="12">
        <v>0</v>
      </c>
      <c r="DF17" s="22">
        <v>0</v>
      </c>
      <c r="DG17" s="12">
        <v>0</v>
      </c>
      <c r="DH17" s="22">
        <v>0</v>
      </c>
      <c r="DI17" s="12">
        <v>0</v>
      </c>
      <c r="DJ17" s="24" t="e">
        <f t="shared" si="23"/>
        <v>#DIV/0!</v>
      </c>
      <c r="DK17" s="24" t="e">
        <f t="shared" si="24"/>
        <v>#DIV/0!</v>
      </c>
      <c r="DL17" s="18"/>
      <c r="DM17" s="10">
        <v>81</v>
      </c>
      <c r="DN17" s="12">
        <v>11.2</v>
      </c>
      <c r="DO17" s="22">
        <v>69</v>
      </c>
      <c r="DP17" s="12">
        <v>14.9</v>
      </c>
      <c r="DQ17" s="22">
        <v>12</v>
      </c>
      <c r="DR17" s="12">
        <v>4.6900000000000004</v>
      </c>
      <c r="DS17" s="24">
        <f t="shared" si="25"/>
        <v>0.85185185185185186</v>
      </c>
      <c r="DT17" s="24">
        <f t="shared" si="26"/>
        <v>0.14814814814814814</v>
      </c>
      <c r="DU17" s="18"/>
      <c r="DV17" s="10">
        <v>2</v>
      </c>
      <c r="DW17" s="12">
        <v>0.88</v>
      </c>
      <c r="DX17" s="22">
        <v>1</v>
      </c>
      <c r="DY17" s="12">
        <v>0.59</v>
      </c>
      <c r="DZ17" s="22">
        <v>1</v>
      </c>
      <c r="EA17" s="12">
        <v>1.79</v>
      </c>
      <c r="EB17" s="24">
        <f t="shared" si="27"/>
        <v>0.5</v>
      </c>
      <c r="EC17" s="24">
        <f t="shared" si="28"/>
        <v>0.5</v>
      </c>
      <c r="ED17" s="18"/>
      <c r="EE17" s="10">
        <v>1</v>
      </c>
      <c r="EF17" s="12">
        <v>0.32</v>
      </c>
      <c r="EG17" s="22">
        <v>1</v>
      </c>
      <c r="EH17" s="12">
        <v>0.42</v>
      </c>
      <c r="EI17" s="22">
        <v>0</v>
      </c>
      <c r="EJ17" s="12">
        <v>0</v>
      </c>
      <c r="EK17" s="24">
        <f t="shared" si="29"/>
        <v>1</v>
      </c>
      <c r="EL17" s="24">
        <f t="shared" si="30"/>
        <v>0</v>
      </c>
      <c r="EM17" s="18"/>
      <c r="EN17" s="10">
        <v>14</v>
      </c>
      <c r="EO17" s="12">
        <v>6.48</v>
      </c>
      <c r="EP17" s="22">
        <v>11</v>
      </c>
      <c r="EQ17" s="12">
        <v>6.67</v>
      </c>
      <c r="ER17" s="22">
        <v>3</v>
      </c>
      <c r="ES17" s="12">
        <v>5.88</v>
      </c>
      <c r="ET17" s="24">
        <f t="shared" si="31"/>
        <v>0.7857142857142857</v>
      </c>
      <c r="EU17" s="24">
        <f t="shared" si="32"/>
        <v>0.21428571428571427</v>
      </c>
      <c r="EV17" s="18"/>
      <c r="EW17" s="10">
        <v>16</v>
      </c>
      <c r="EX17" s="12">
        <v>6.2</v>
      </c>
      <c r="EY17" s="22">
        <v>13</v>
      </c>
      <c r="EZ17" s="12">
        <v>6.37</v>
      </c>
      <c r="FA17" s="22">
        <v>3</v>
      </c>
      <c r="FB17" s="12">
        <v>5.66</v>
      </c>
      <c r="FC17" s="24">
        <f t="shared" si="33"/>
        <v>0.8125</v>
      </c>
      <c r="FD17" s="24">
        <f t="shared" si="34"/>
        <v>0.1875</v>
      </c>
      <c r="FE17" s="18"/>
      <c r="FF17" s="10">
        <v>6</v>
      </c>
      <c r="FG17" s="12">
        <v>1.7</v>
      </c>
      <c r="FH17" s="22">
        <v>4</v>
      </c>
      <c r="FI17" s="12">
        <v>1.45</v>
      </c>
      <c r="FJ17" s="22">
        <v>2</v>
      </c>
      <c r="FK17" s="12">
        <v>2.74</v>
      </c>
      <c r="FL17" s="24">
        <f t="shared" si="35"/>
        <v>0.66666666666666663</v>
      </c>
      <c r="FM17" s="24">
        <f t="shared" si="36"/>
        <v>0.33333333333333331</v>
      </c>
      <c r="FN17" s="18"/>
      <c r="FO17" s="10">
        <v>23</v>
      </c>
      <c r="FP17" s="12">
        <v>7.4</v>
      </c>
      <c r="FQ17" s="22">
        <v>9</v>
      </c>
      <c r="FR17" s="12">
        <v>5.66</v>
      </c>
      <c r="FS17" s="22">
        <v>14</v>
      </c>
      <c r="FT17" s="12">
        <v>9.2100000000000009</v>
      </c>
      <c r="FU17" s="24">
        <f t="shared" si="37"/>
        <v>0.39130434782608697</v>
      </c>
      <c r="FV17" s="24">
        <f t="shared" si="38"/>
        <v>0.60869565217391308</v>
      </c>
      <c r="FW17" s="18"/>
      <c r="FX17" s="10">
        <v>49</v>
      </c>
      <c r="FY17" s="12">
        <v>10.039999999999999</v>
      </c>
      <c r="FZ17" s="22">
        <v>21</v>
      </c>
      <c r="GA17" s="12">
        <v>7.58</v>
      </c>
      <c r="GB17" s="22">
        <v>28</v>
      </c>
      <c r="GC17" s="12">
        <v>13.27</v>
      </c>
      <c r="GD17" s="24">
        <f t="shared" si="39"/>
        <v>0.42857142857142855</v>
      </c>
      <c r="GE17" s="24">
        <f t="shared" si="40"/>
        <v>0.5714285714285714</v>
      </c>
      <c r="GF17" s="18"/>
      <c r="GG17" s="10">
        <v>44</v>
      </c>
      <c r="GH17" s="12">
        <v>5.66</v>
      </c>
      <c r="GI17" s="22">
        <v>4</v>
      </c>
      <c r="GJ17" s="12">
        <v>0.9</v>
      </c>
      <c r="GK17" s="22">
        <v>40</v>
      </c>
      <c r="GL17" s="12">
        <v>11.94</v>
      </c>
      <c r="GM17" s="24">
        <f t="shared" si="41"/>
        <v>9.0909090909090912E-2</v>
      </c>
      <c r="GN17" s="24">
        <f t="shared" si="42"/>
        <v>0.90909090909090906</v>
      </c>
      <c r="GO17" s="18"/>
      <c r="GP17" s="10">
        <v>8</v>
      </c>
      <c r="GQ17" s="12">
        <v>2.68</v>
      </c>
      <c r="GR17" s="22">
        <v>2</v>
      </c>
      <c r="GS17" s="12">
        <v>1.03</v>
      </c>
      <c r="GT17" s="22">
        <v>6</v>
      </c>
      <c r="GU17" s="12">
        <v>5.77</v>
      </c>
      <c r="GV17" s="24">
        <f t="shared" si="43"/>
        <v>0.25</v>
      </c>
      <c r="GW17" s="24">
        <f t="shared" si="44"/>
        <v>0.75</v>
      </c>
      <c r="GX17" s="18"/>
      <c r="GY17" s="10">
        <v>1</v>
      </c>
      <c r="GZ17" s="12">
        <v>0.39</v>
      </c>
      <c r="HA17" s="22">
        <v>0</v>
      </c>
      <c r="HB17" s="12">
        <v>0</v>
      </c>
      <c r="HC17" s="22">
        <v>1</v>
      </c>
      <c r="HD17" s="12">
        <v>0.93</v>
      </c>
      <c r="HE17" s="24">
        <f t="shared" si="45"/>
        <v>0</v>
      </c>
      <c r="HF17" s="24">
        <f t="shared" si="46"/>
        <v>1</v>
      </c>
      <c r="HG17" s="18"/>
      <c r="HH17" s="10">
        <v>17</v>
      </c>
      <c r="HI17" s="12">
        <v>5.36</v>
      </c>
      <c r="HJ17" s="22">
        <v>12</v>
      </c>
      <c r="HK17" s="12">
        <v>5.77</v>
      </c>
      <c r="HL17" s="22">
        <v>5</v>
      </c>
      <c r="HM17" s="12">
        <v>4.59</v>
      </c>
      <c r="HN17" s="24">
        <f t="shared" si="47"/>
        <v>0.70588235294117652</v>
      </c>
      <c r="HO17" s="24">
        <f t="shared" si="48"/>
        <v>0.29411764705882354</v>
      </c>
      <c r="HP17" s="18"/>
      <c r="HQ17" s="10">
        <v>31</v>
      </c>
      <c r="HR17" s="12">
        <v>7.28</v>
      </c>
      <c r="HS17" s="22">
        <v>19</v>
      </c>
      <c r="HT17" s="12">
        <v>6.42</v>
      </c>
      <c r="HU17" s="22">
        <v>12</v>
      </c>
      <c r="HV17" s="12">
        <v>9.3800000000000008</v>
      </c>
      <c r="HW17" s="24">
        <f t="shared" si="49"/>
        <v>0.61290322580645162</v>
      </c>
      <c r="HX17" s="24">
        <f t="shared" si="50"/>
        <v>0.38709677419354838</v>
      </c>
      <c r="HY17" s="18"/>
    </row>
    <row r="18" spans="1:233" x14ac:dyDescent="0.15">
      <c r="A18" s="16" t="s">
        <v>10</v>
      </c>
      <c r="B18" s="11">
        <v>150126</v>
      </c>
      <c r="C18" s="13">
        <v>4.8499999999999996</v>
      </c>
      <c r="D18" s="23">
        <v>84296</v>
      </c>
      <c r="E18" s="25">
        <f t="shared" si="51"/>
        <v>0.56150167192891309</v>
      </c>
      <c r="F18" s="23">
        <v>65530</v>
      </c>
      <c r="G18" s="25">
        <f t="shared" si="0"/>
        <v>0.43650000666107136</v>
      </c>
      <c r="H18" s="18"/>
      <c r="I18" s="11">
        <v>910</v>
      </c>
      <c r="J18" s="13">
        <v>4.09</v>
      </c>
      <c r="K18" s="23">
        <v>567</v>
      </c>
      <c r="L18" s="13">
        <v>4.12</v>
      </c>
      <c r="M18" s="23">
        <v>341</v>
      </c>
      <c r="N18" s="13">
        <v>4.0599999999999996</v>
      </c>
      <c r="O18" s="25">
        <f t="shared" si="1"/>
        <v>0.62307692307692308</v>
      </c>
      <c r="P18" s="25">
        <f t="shared" si="2"/>
        <v>0.37472527472527473</v>
      </c>
      <c r="Q18" s="18"/>
      <c r="R18" s="11">
        <v>461</v>
      </c>
      <c r="S18" s="13">
        <v>5.41</v>
      </c>
      <c r="T18" s="23">
        <v>269</v>
      </c>
      <c r="U18" s="13">
        <v>5.52</v>
      </c>
      <c r="V18" s="23">
        <v>191</v>
      </c>
      <c r="W18" s="13">
        <v>5.27</v>
      </c>
      <c r="X18" s="25">
        <f t="shared" si="3"/>
        <v>0.58351409978308022</v>
      </c>
      <c r="Y18" s="25">
        <f t="shared" si="4"/>
        <v>0.41431670281995664</v>
      </c>
      <c r="Z18" s="18"/>
      <c r="AA18" s="11">
        <v>84</v>
      </c>
      <c r="AB18" s="13">
        <v>4.87</v>
      </c>
      <c r="AC18" s="23">
        <v>61</v>
      </c>
      <c r="AD18" s="13">
        <v>5.41</v>
      </c>
      <c r="AE18" s="23">
        <v>23</v>
      </c>
      <c r="AF18" s="13">
        <v>3.87</v>
      </c>
      <c r="AG18" s="25">
        <f t="shared" si="5"/>
        <v>0.72619047619047616</v>
      </c>
      <c r="AH18" s="25">
        <f t="shared" si="6"/>
        <v>0.27380952380952384</v>
      </c>
      <c r="AI18" s="18"/>
      <c r="AJ18" s="11">
        <v>31</v>
      </c>
      <c r="AK18" s="13">
        <v>2.97</v>
      </c>
      <c r="AL18" s="23">
        <v>22</v>
      </c>
      <c r="AM18" s="13">
        <v>3.28</v>
      </c>
      <c r="AN18" s="23">
        <v>9</v>
      </c>
      <c r="AO18" s="13">
        <v>2.4300000000000002</v>
      </c>
      <c r="AP18" s="25">
        <f t="shared" si="7"/>
        <v>0.70967741935483875</v>
      </c>
      <c r="AQ18" s="25">
        <f t="shared" si="8"/>
        <v>0.29032258064516131</v>
      </c>
      <c r="AR18" s="18"/>
      <c r="AS18" s="11">
        <v>55</v>
      </c>
      <c r="AT18" s="13">
        <v>3.05</v>
      </c>
      <c r="AU18" s="23">
        <v>35</v>
      </c>
      <c r="AV18" s="13">
        <v>3.08</v>
      </c>
      <c r="AW18" s="23">
        <v>20</v>
      </c>
      <c r="AX18" s="13">
        <v>3</v>
      </c>
      <c r="AY18" s="25">
        <f t="shared" si="9"/>
        <v>0.63636363636363635</v>
      </c>
      <c r="AZ18" s="25">
        <f t="shared" si="10"/>
        <v>0.36363636363636365</v>
      </c>
      <c r="BA18" s="18"/>
      <c r="BB18" s="11">
        <v>41</v>
      </c>
      <c r="BC18" s="13">
        <v>3.3</v>
      </c>
      <c r="BD18" s="23">
        <v>25</v>
      </c>
      <c r="BE18" s="13">
        <v>3.08</v>
      </c>
      <c r="BF18" s="23">
        <v>16</v>
      </c>
      <c r="BG18" s="13">
        <v>3.76</v>
      </c>
      <c r="BH18" s="25">
        <f t="shared" si="11"/>
        <v>0.6097560975609756</v>
      </c>
      <c r="BI18" s="25">
        <f t="shared" si="12"/>
        <v>0.3902439024390244</v>
      </c>
      <c r="BJ18" s="18"/>
      <c r="BK18" s="11">
        <v>22</v>
      </c>
      <c r="BL18" s="13">
        <v>2.89</v>
      </c>
      <c r="BM18" s="23">
        <v>11</v>
      </c>
      <c r="BN18" s="13">
        <v>2.14</v>
      </c>
      <c r="BO18" s="23">
        <v>11</v>
      </c>
      <c r="BP18" s="13">
        <v>4.51</v>
      </c>
      <c r="BQ18" s="25">
        <f t="shared" si="13"/>
        <v>0.5</v>
      </c>
      <c r="BR18" s="25">
        <f t="shared" si="14"/>
        <v>0.5</v>
      </c>
      <c r="BS18" s="18"/>
      <c r="BT18" s="11">
        <v>32</v>
      </c>
      <c r="BU18" s="13">
        <v>3.75</v>
      </c>
      <c r="BV18" s="23">
        <v>17</v>
      </c>
      <c r="BW18" s="13">
        <v>3.19</v>
      </c>
      <c r="BX18" s="23">
        <v>15</v>
      </c>
      <c r="BY18" s="13">
        <v>4.72</v>
      </c>
      <c r="BZ18" s="25">
        <f t="shared" si="15"/>
        <v>0.53125</v>
      </c>
      <c r="CA18" s="25">
        <f t="shared" si="16"/>
        <v>0.46875</v>
      </c>
      <c r="CB18" s="18"/>
      <c r="CC18" s="11">
        <v>33</v>
      </c>
      <c r="CD18" s="13">
        <v>3.24</v>
      </c>
      <c r="CE18" s="23">
        <v>15</v>
      </c>
      <c r="CF18" s="13">
        <v>2.2599999999999998</v>
      </c>
      <c r="CG18" s="23">
        <v>17</v>
      </c>
      <c r="CH18" s="13">
        <v>4.8899999999999997</v>
      </c>
      <c r="CI18" s="25">
        <f t="shared" si="17"/>
        <v>0.45454545454545453</v>
      </c>
      <c r="CJ18" s="25">
        <f t="shared" si="18"/>
        <v>0.51515151515151514</v>
      </c>
      <c r="CK18" s="18"/>
      <c r="CL18" s="11">
        <v>7</v>
      </c>
      <c r="CM18" s="13">
        <v>4.1900000000000004</v>
      </c>
      <c r="CN18" s="23">
        <v>5</v>
      </c>
      <c r="CO18" s="13">
        <v>4.46</v>
      </c>
      <c r="CP18" s="23">
        <v>2</v>
      </c>
      <c r="CQ18" s="13">
        <v>3.64</v>
      </c>
      <c r="CR18" s="25">
        <f t="shared" si="19"/>
        <v>0.7142857142857143</v>
      </c>
      <c r="CS18" s="25">
        <f t="shared" si="20"/>
        <v>0.2857142857142857</v>
      </c>
      <c r="CT18" s="18"/>
      <c r="CU18" s="11">
        <v>2</v>
      </c>
      <c r="CV18" s="13">
        <v>2.94</v>
      </c>
      <c r="CW18" s="23">
        <v>0</v>
      </c>
      <c r="CX18" s="13">
        <v>0</v>
      </c>
      <c r="CY18" s="23">
        <v>2</v>
      </c>
      <c r="CZ18" s="13">
        <v>11.11</v>
      </c>
      <c r="DA18" s="25">
        <f t="shared" si="21"/>
        <v>0</v>
      </c>
      <c r="DB18" s="25">
        <f t="shared" si="22"/>
        <v>1</v>
      </c>
      <c r="DC18" s="18"/>
      <c r="DD18" s="11">
        <v>0</v>
      </c>
      <c r="DE18" s="13">
        <v>0</v>
      </c>
      <c r="DF18" s="23">
        <v>0</v>
      </c>
      <c r="DG18" s="13">
        <v>0</v>
      </c>
      <c r="DH18" s="23">
        <v>0</v>
      </c>
      <c r="DI18" s="13">
        <v>0</v>
      </c>
      <c r="DJ18" s="25" t="e">
        <f t="shared" si="23"/>
        <v>#DIV/0!</v>
      </c>
      <c r="DK18" s="25" t="e">
        <f t="shared" si="24"/>
        <v>#DIV/0!</v>
      </c>
      <c r="DL18" s="18"/>
      <c r="DM18" s="11">
        <v>23</v>
      </c>
      <c r="DN18" s="13">
        <v>3.18</v>
      </c>
      <c r="DO18" s="23">
        <v>18</v>
      </c>
      <c r="DP18" s="13">
        <v>3.89</v>
      </c>
      <c r="DQ18" s="23">
        <v>5</v>
      </c>
      <c r="DR18" s="13">
        <v>1.95</v>
      </c>
      <c r="DS18" s="25">
        <f t="shared" si="25"/>
        <v>0.78260869565217395</v>
      </c>
      <c r="DT18" s="25">
        <f t="shared" si="26"/>
        <v>0.21739130434782608</v>
      </c>
      <c r="DU18" s="18"/>
      <c r="DV18" s="11">
        <v>2</v>
      </c>
      <c r="DW18" s="13">
        <v>0.88</v>
      </c>
      <c r="DX18" s="23">
        <v>2</v>
      </c>
      <c r="DY18" s="13">
        <v>1.18</v>
      </c>
      <c r="DZ18" s="23">
        <v>0</v>
      </c>
      <c r="EA18" s="13">
        <v>0</v>
      </c>
      <c r="EB18" s="25">
        <f t="shared" si="27"/>
        <v>1</v>
      </c>
      <c r="EC18" s="25">
        <f t="shared" si="28"/>
        <v>0</v>
      </c>
      <c r="ED18" s="18"/>
      <c r="EE18" s="11">
        <v>1</v>
      </c>
      <c r="EF18" s="13">
        <v>0.32</v>
      </c>
      <c r="EG18" s="23">
        <v>1</v>
      </c>
      <c r="EH18" s="13">
        <v>0.42</v>
      </c>
      <c r="EI18" s="23">
        <v>0</v>
      </c>
      <c r="EJ18" s="13">
        <v>0</v>
      </c>
      <c r="EK18" s="25">
        <f t="shared" si="29"/>
        <v>1</v>
      </c>
      <c r="EL18" s="25">
        <f t="shared" si="30"/>
        <v>0</v>
      </c>
      <c r="EM18" s="18"/>
      <c r="EN18" s="11">
        <v>4</v>
      </c>
      <c r="EO18" s="13">
        <v>1.85</v>
      </c>
      <c r="EP18" s="23">
        <v>2</v>
      </c>
      <c r="EQ18" s="13">
        <v>1.21</v>
      </c>
      <c r="ER18" s="23">
        <v>2</v>
      </c>
      <c r="ES18" s="13">
        <v>3.92</v>
      </c>
      <c r="ET18" s="25">
        <f t="shared" si="31"/>
        <v>0.5</v>
      </c>
      <c r="EU18" s="25">
        <f t="shared" si="32"/>
        <v>0.5</v>
      </c>
      <c r="EV18" s="18"/>
      <c r="EW18" s="11">
        <v>4</v>
      </c>
      <c r="EX18" s="13">
        <v>1.55</v>
      </c>
      <c r="EY18" s="23">
        <v>4</v>
      </c>
      <c r="EZ18" s="13">
        <v>1.96</v>
      </c>
      <c r="FA18" s="23">
        <v>0</v>
      </c>
      <c r="FB18" s="13">
        <v>0</v>
      </c>
      <c r="FC18" s="25">
        <f t="shared" si="33"/>
        <v>1</v>
      </c>
      <c r="FD18" s="25">
        <f t="shared" si="34"/>
        <v>0</v>
      </c>
      <c r="FE18" s="18"/>
      <c r="FF18" s="11">
        <v>11</v>
      </c>
      <c r="FG18" s="13">
        <v>3.13</v>
      </c>
      <c r="FH18" s="23">
        <v>9</v>
      </c>
      <c r="FI18" s="13">
        <v>3.27</v>
      </c>
      <c r="FJ18" s="23">
        <v>2</v>
      </c>
      <c r="FK18" s="13">
        <v>2.74</v>
      </c>
      <c r="FL18" s="25">
        <f t="shared" si="35"/>
        <v>0.81818181818181823</v>
      </c>
      <c r="FM18" s="25">
        <f t="shared" si="36"/>
        <v>0.18181818181818182</v>
      </c>
      <c r="FN18" s="18"/>
      <c r="FO18" s="11">
        <v>10</v>
      </c>
      <c r="FP18" s="13">
        <v>3.22</v>
      </c>
      <c r="FQ18" s="23">
        <v>9</v>
      </c>
      <c r="FR18" s="13">
        <v>5.66</v>
      </c>
      <c r="FS18" s="23">
        <v>1</v>
      </c>
      <c r="FT18" s="13">
        <v>0.66</v>
      </c>
      <c r="FU18" s="25">
        <f t="shared" si="37"/>
        <v>0.9</v>
      </c>
      <c r="FV18" s="25">
        <f t="shared" si="38"/>
        <v>0.1</v>
      </c>
      <c r="FW18" s="18"/>
      <c r="FX18" s="11">
        <v>15</v>
      </c>
      <c r="FY18" s="13">
        <v>3.07</v>
      </c>
      <c r="FZ18" s="23">
        <v>9</v>
      </c>
      <c r="GA18" s="13">
        <v>3.25</v>
      </c>
      <c r="GB18" s="23">
        <v>6</v>
      </c>
      <c r="GC18" s="13">
        <v>2.84</v>
      </c>
      <c r="GD18" s="25">
        <f t="shared" si="39"/>
        <v>0.6</v>
      </c>
      <c r="GE18" s="25">
        <f t="shared" si="40"/>
        <v>0.4</v>
      </c>
      <c r="GF18" s="18"/>
      <c r="GG18" s="11">
        <v>36</v>
      </c>
      <c r="GH18" s="13">
        <v>4.63</v>
      </c>
      <c r="GI18" s="23">
        <v>27</v>
      </c>
      <c r="GJ18" s="13">
        <v>6.09</v>
      </c>
      <c r="GK18" s="23">
        <v>9</v>
      </c>
      <c r="GL18" s="13">
        <v>2.69</v>
      </c>
      <c r="GM18" s="25">
        <f t="shared" si="41"/>
        <v>0.75</v>
      </c>
      <c r="GN18" s="25">
        <f t="shared" si="42"/>
        <v>0.25</v>
      </c>
      <c r="GO18" s="18"/>
      <c r="GP18" s="11">
        <v>11</v>
      </c>
      <c r="GQ18" s="13">
        <v>3.68</v>
      </c>
      <c r="GR18" s="23">
        <v>7</v>
      </c>
      <c r="GS18" s="13">
        <v>3.61</v>
      </c>
      <c r="GT18" s="23">
        <v>4</v>
      </c>
      <c r="GU18" s="13">
        <v>3.85</v>
      </c>
      <c r="GV18" s="25">
        <f t="shared" si="43"/>
        <v>0.63636363636363635</v>
      </c>
      <c r="GW18" s="25">
        <f t="shared" si="44"/>
        <v>0.36363636363636365</v>
      </c>
      <c r="GX18" s="18"/>
      <c r="GY18" s="11">
        <v>7</v>
      </c>
      <c r="GZ18" s="13">
        <v>2.73</v>
      </c>
      <c r="HA18" s="23">
        <v>6</v>
      </c>
      <c r="HB18" s="13">
        <v>4.03</v>
      </c>
      <c r="HC18" s="23">
        <v>1</v>
      </c>
      <c r="HD18" s="13">
        <v>0.93</v>
      </c>
      <c r="HE18" s="25">
        <f t="shared" si="45"/>
        <v>0.8571428571428571</v>
      </c>
      <c r="HF18" s="25">
        <f t="shared" si="46"/>
        <v>0.14285714285714285</v>
      </c>
      <c r="HG18" s="18"/>
      <c r="HH18" s="11">
        <v>4</v>
      </c>
      <c r="HI18" s="13">
        <v>1.26</v>
      </c>
      <c r="HJ18" s="23">
        <v>3</v>
      </c>
      <c r="HK18" s="13">
        <v>1.44</v>
      </c>
      <c r="HL18" s="23">
        <v>1</v>
      </c>
      <c r="HM18" s="13">
        <v>0.92</v>
      </c>
      <c r="HN18" s="25">
        <f t="shared" si="47"/>
        <v>0.75</v>
      </c>
      <c r="HO18" s="25">
        <f t="shared" si="48"/>
        <v>0.25</v>
      </c>
      <c r="HP18" s="18"/>
      <c r="HQ18" s="11">
        <v>14</v>
      </c>
      <c r="HR18" s="13">
        <v>3.29</v>
      </c>
      <c r="HS18" s="23">
        <v>10</v>
      </c>
      <c r="HT18" s="13">
        <v>3.38</v>
      </c>
      <c r="HU18" s="23">
        <v>4</v>
      </c>
      <c r="HV18" s="13">
        <v>3.13</v>
      </c>
      <c r="HW18" s="25">
        <f t="shared" si="49"/>
        <v>0.7142857142857143</v>
      </c>
      <c r="HX18" s="25">
        <f t="shared" si="50"/>
        <v>0.2857142857142857</v>
      </c>
      <c r="HY18" s="18"/>
    </row>
    <row r="19" spans="1:233" x14ac:dyDescent="0.15">
      <c r="A19" s="15" t="s">
        <v>11</v>
      </c>
      <c r="B19" s="10">
        <v>400774</v>
      </c>
      <c r="C19" s="12">
        <v>12.93</v>
      </c>
      <c r="D19" s="22">
        <v>335143</v>
      </c>
      <c r="E19" s="24">
        <f t="shared" si="51"/>
        <v>0.83623937680588067</v>
      </c>
      <c r="F19" s="22">
        <v>65370</v>
      </c>
      <c r="G19" s="24">
        <f t="shared" si="0"/>
        <v>0.16310938334323086</v>
      </c>
      <c r="H19" s="18"/>
      <c r="I19" s="10">
        <v>2919</v>
      </c>
      <c r="J19" s="12">
        <v>13.13</v>
      </c>
      <c r="K19" s="22">
        <v>2549</v>
      </c>
      <c r="L19" s="12">
        <v>18.5</v>
      </c>
      <c r="M19" s="22">
        <v>369</v>
      </c>
      <c r="N19" s="12">
        <v>4.4000000000000004</v>
      </c>
      <c r="O19" s="24">
        <f t="shared" si="1"/>
        <v>0.87324426173347036</v>
      </c>
      <c r="P19" s="24">
        <f t="shared" si="2"/>
        <v>0.1264131551901336</v>
      </c>
      <c r="Q19" s="18"/>
      <c r="R19" s="10">
        <v>1341</v>
      </c>
      <c r="S19" s="12">
        <v>15.73</v>
      </c>
      <c r="T19" s="22">
        <v>1178</v>
      </c>
      <c r="U19" s="12">
        <v>24.15</v>
      </c>
      <c r="V19" s="22">
        <v>163</v>
      </c>
      <c r="W19" s="12">
        <v>4.5</v>
      </c>
      <c r="X19" s="24">
        <f t="shared" si="3"/>
        <v>0.87844891871737507</v>
      </c>
      <c r="Y19" s="24">
        <f t="shared" si="4"/>
        <v>0.1215510812826249</v>
      </c>
      <c r="Z19" s="18"/>
      <c r="AA19" s="10">
        <v>231</v>
      </c>
      <c r="AB19" s="12">
        <v>13.38</v>
      </c>
      <c r="AC19" s="22">
        <v>198</v>
      </c>
      <c r="AD19" s="12">
        <v>17.57</v>
      </c>
      <c r="AE19" s="22">
        <v>33</v>
      </c>
      <c r="AF19" s="12">
        <v>5.55</v>
      </c>
      <c r="AG19" s="24">
        <f t="shared" si="5"/>
        <v>0.8571428571428571</v>
      </c>
      <c r="AH19" s="24">
        <f t="shared" si="6"/>
        <v>0.14285714285714285</v>
      </c>
      <c r="AI19" s="18"/>
      <c r="AJ19" s="10">
        <v>128</v>
      </c>
      <c r="AK19" s="12">
        <v>12.25</v>
      </c>
      <c r="AL19" s="22">
        <v>113</v>
      </c>
      <c r="AM19" s="12">
        <v>16.87</v>
      </c>
      <c r="AN19" s="22">
        <v>15</v>
      </c>
      <c r="AO19" s="12">
        <v>4.04</v>
      </c>
      <c r="AP19" s="24">
        <f t="shared" si="7"/>
        <v>0.8828125</v>
      </c>
      <c r="AQ19" s="24">
        <f t="shared" si="8"/>
        <v>0.1171875</v>
      </c>
      <c r="AR19" s="18"/>
      <c r="AS19" s="10">
        <v>203</v>
      </c>
      <c r="AT19" s="12">
        <v>11.25</v>
      </c>
      <c r="AU19" s="22">
        <v>179</v>
      </c>
      <c r="AV19" s="12">
        <v>15.76</v>
      </c>
      <c r="AW19" s="22">
        <v>24</v>
      </c>
      <c r="AX19" s="12">
        <v>3.6</v>
      </c>
      <c r="AY19" s="24">
        <f t="shared" si="9"/>
        <v>0.88177339901477836</v>
      </c>
      <c r="AZ19" s="24">
        <f t="shared" si="10"/>
        <v>0.11822660098522167</v>
      </c>
      <c r="BA19" s="18"/>
      <c r="BB19" s="10">
        <v>179</v>
      </c>
      <c r="BC19" s="12">
        <v>14.4</v>
      </c>
      <c r="BD19" s="22">
        <v>165</v>
      </c>
      <c r="BE19" s="12">
        <v>20.3</v>
      </c>
      <c r="BF19" s="22">
        <v>14</v>
      </c>
      <c r="BG19" s="12">
        <v>3.29</v>
      </c>
      <c r="BH19" s="24">
        <f t="shared" si="11"/>
        <v>0.92178770949720668</v>
      </c>
      <c r="BI19" s="24">
        <f t="shared" si="12"/>
        <v>7.8212290502793297E-2</v>
      </c>
      <c r="BJ19" s="18"/>
      <c r="BK19" s="10">
        <v>85</v>
      </c>
      <c r="BL19" s="12">
        <v>11.18</v>
      </c>
      <c r="BM19" s="22">
        <v>72</v>
      </c>
      <c r="BN19" s="12">
        <v>14.01</v>
      </c>
      <c r="BO19" s="22">
        <v>13</v>
      </c>
      <c r="BP19" s="12">
        <v>5.33</v>
      </c>
      <c r="BQ19" s="24">
        <f t="shared" si="13"/>
        <v>0.84705882352941175</v>
      </c>
      <c r="BR19" s="24">
        <f t="shared" si="14"/>
        <v>0.15294117647058825</v>
      </c>
      <c r="BS19" s="18"/>
      <c r="BT19" s="10">
        <v>86</v>
      </c>
      <c r="BU19" s="12">
        <v>10.08</v>
      </c>
      <c r="BV19" s="22">
        <v>69</v>
      </c>
      <c r="BW19" s="12">
        <v>12.95</v>
      </c>
      <c r="BX19" s="22">
        <v>17</v>
      </c>
      <c r="BY19" s="12">
        <v>5.35</v>
      </c>
      <c r="BZ19" s="24">
        <f t="shared" si="15"/>
        <v>0.80232558139534882</v>
      </c>
      <c r="CA19" s="24">
        <f t="shared" si="16"/>
        <v>0.19767441860465115</v>
      </c>
      <c r="CB19" s="18"/>
      <c r="CC19" s="10">
        <v>131</v>
      </c>
      <c r="CD19" s="12">
        <v>12.88</v>
      </c>
      <c r="CE19" s="22">
        <v>105</v>
      </c>
      <c r="CF19" s="12">
        <v>15.79</v>
      </c>
      <c r="CG19" s="22">
        <v>25</v>
      </c>
      <c r="CH19" s="12">
        <v>7.18</v>
      </c>
      <c r="CI19" s="24">
        <f t="shared" si="17"/>
        <v>0.80152671755725191</v>
      </c>
      <c r="CJ19" s="24">
        <f t="shared" si="18"/>
        <v>0.19083969465648856</v>
      </c>
      <c r="CK19" s="18"/>
      <c r="CL19" s="10">
        <v>14</v>
      </c>
      <c r="CM19" s="12">
        <v>8.3800000000000008</v>
      </c>
      <c r="CN19" s="22">
        <v>14</v>
      </c>
      <c r="CO19" s="12">
        <v>12.5</v>
      </c>
      <c r="CP19" s="22">
        <v>0</v>
      </c>
      <c r="CQ19" s="12">
        <v>0</v>
      </c>
      <c r="CR19" s="24">
        <f t="shared" si="19"/>
        <v>1</v>
      </c>
      <c r="CS19" s="24">
        <f t="shared" si="20"/>
        <v>0</v>
      </c>
      <c r="CT19" s="18"/>
      <c r="CU19" s="10">
        <v>11</v>
      </c>
      <c r="CV19" s="12">
        <v>16.18</v>
      </c>
      <c r="CW19" s="22">
        <v>9</v>
      </c>
      <c r="CX19" s="12">
        <v>18.75</v>
      </c>
      <c r="CY19" s="22">
        <v>2</v>
      </c>
      <c r="CZ19" s="12">
        <v>11.11</v>
      </c>
      <c r="DA19" s="24">
        <f t="shared" si="21"/>
        <v>0.81818181818181823</v>
      </c>
      <c r="DB19" s="24">
        <f t="shared" si="22"/>
        <v>0.18181818181818182</v>
      </c>
      <c r="DC19" s="18"/>
      <c r="DD19" s="10">
        <v>5</v>
      </c>
      <c r="DE19" s="12">
        <v>8.06</v>
      </c>
      <c r="DF19" s="22">
        <v>4</v>
      </c>
      <c r="DG19" s="12">
        <v>9.09</v>
      </c>
      <c r="DH19" s="22">
        <v>1</v>
      </c>
      <c r="DI19" s="12">
        <v>5.56</v>
      </c>
      <c r="DJ19" s="24">
        <f t="shared" si="23"/>
        <v>0.8</v>
      </c>
      <c r="DK19" s="24">
        <f t="shared" si="24"/>
        <v>0.2</v>
      </c>
      <c r="DL19" s="18"/>
      <c r="DM19" s="10">
        <v>58</v>
      </c>
      <c r="DN19" s="12">
        <v>8.02</v>
      </c>
      <c r="DO19" s="22">
        <v>49</v>
      </c>
      <c r="DP19" s="12">
        <v>10.58</v>
      </c>
      <c r="DQ19" s="22">
        <v>9</v>
      </c>
      <c r="DR19" s="12">
        <v>3.52</v>
      </c>
      <c r="DS19" s="24">
        <f t="shared" si="25"/>
        <v>0.84482758620689657</v>
      </c>
      <c r="DT19" s="24">
        <f t="shared" si="26"/>
        <v>0.15517241379310345</v>
      </c>
      <c r="DU19" s="18"/>
      <c r="DV19" s="10">
        <v>29</v>
      </c>
      <c r="DW19" s="12">
        <v>12.78</v>
      </c>
      <c r="DX19" s="22">
        <v>23</v>
      </c>
      <c r="DY19" s="12">
        <v>13.53</v>
      </c>
      <c r="DZ19" s="22">
        <v>6</v>
      </c>
      <c r="EA19" s="12">
        <v>10.71</v>
      </c>
      <c r="EB19" s="24">
        <f t="shared" si="27"/>
        <v>0.7931034482758621</v>
      </c>
      <c r="EC19" s="24">
        <f t="shared" si="28"/>
        <v>0.20689655172413793</v>
      </c>
      <c r="ED19" s="18"/>
      <c r="EE19" s="10">
        <v>46</v>
      </c>
      <c r="EF19" s="12">
        <v>14.74</v>
      </c>
      <c r="EG19" s="22">
        <v>38</v>
      </c>
      <c r="EH19" s="12">
        <v>16.100000000000001</v>
      </c>
      <c r="EI19" s="22">
        <v>8</v>
      </c>
      <c r="EJ19" s="12">
        <v>11.11</v>
      </c>
      <c r="EK19" s="24">
        <f t="shared" si="29"/>
        <v>0.82608695652173914</v>
      </c>
      <c r="EL19" s="24">
        <f t="shared" si="30"/>
        <v>0.17391304347826086</v>
      </c>
      <c r="EM19" s="18"/>
      <c r="EN19" s="10">
        <v>22</v>
      </c>
      <c r="EO19" s="12">
        <v>10.19</v>
      </c>
      <c r="EP19" s="22">
        <v>19</v>
      </c>
      <c r="EQ19" s="12">
        <v>11.52</v>
      </c>
      <c r="ER19" s="22">
        <v>3</v>
      </c>
      <c r="ES19" s="12">
        <v>5.88</v>
      </c>
      <c r="ET19" s="24">
        <f t="shared" si="31"/>
        <v>0.86363636363636365</v>
      </c>
      <c r="EU19" s="24">
        <f t="shared" si="32"/>
        <v>0.13636363636363635</v>
      </c>
      <c r="EV19" s="18"/>
      <c r="EW19" s="10">
        <v>29</v>
      </c>
      <c r="EX19" s="12">
        <v>11.24</v>
      </c>
      <c r="EY19" s="22">
        <v>28</v>
      </c>
      <c r="EZ19" s="12">
        <v>13.73</v>
      </c>
      <c r="FA19" s="22">
        <v>1</v>
      </c>
      <c r="FB19" s="12">
        <v>1.89</v>
      </c>
      <c r="FC19" s="24">
        <f t="shared" si="33"/>
        <v>0.96551724137931039</v>
      </c>
      <c r="FD19" s="24">
        <f t="shared" si="34"/>
        <v>3.4482758620689655E-2</v>
      </c>
      <c r="FE19" s="18"/>
      <c r="FF19" s="10">
        <v>47</v>
      </c>
      <c r="FG19" s="12">
        <v>13.35</v>
      </c>
      <c r="FH19" s="22">
        <v>46</v>
      </c>
      <c r="FI19" s="12">
        <v>16.73</v>
      </c>
      <c r="FJ19" s="22">
        <v>1</v>
      </c>
      <c r="FK19" s="12">
        <v>1.37</v>
      </c>
      <c r="FL19" s="24">
        <f t="shared" si="35"/>
        <v>0.97872340425531912</v>
      </c>
      <c r="FM19" s="24">
        <f t="shared" si="36"/>
        <v>2.1276595744680851E-2</v>
      </c>
      <c r="FN19" s="18"/>
      <c r="FO19" s="10">
        <v>36</v>
      </c>
      <c r="FP19" s="12">
        <v>11.58</v>
      </c>
      <c r="FQ19" s="22">
        <v>31</v>
      </c>
      <c r="FR19" s="12">
        <v>19.5</v>
      </c>
      <c r="FS19" s="22">
        <v>5</v>
      </c>
      <c r="FT19" s="12">
        <v>3.29</v>
      </c>
      <c r="FU19" s="24">
        <f t="shared" si="37"/>
        <v>0.86111111111111116</v>
      </c>
      <c r="FV19" s="24">
        <f t="shared" si="38"/>
        <v>0.1388888888888889</v>
      </c>
      <c r="FW19" s="18"/>
      <c r="FX19" s="10">
        <v>40</v>
      </c>
      <c r="FY19" s="12">
        <v>8.1999999999999993</v>
      </c>
      <c r="FZ19" s="22">
        <v>33</v>
      </c>
      <c r="GA19" s="12">
        <v>11.91</v>
      </c>
      <c r="GB19" s="22">
        <v>7</v>
      </c>
      <c r="GC19" s="12">
        <v>3.32</v>
      </c>
      <c r="GD19" s="24">
        <f t="shared" si="39"/>
        <v>0.82499999999999996</v>
      </c>
      <c r="GE19" s="24">
        <f t="shared" si="40"/>
        <v>0.17499999999999999</v>
      </c>
      <c r="GF19" s="18"/>
      <c r="GG19" s="10">
        <v>78</v>
      </c>
      <c r="GH19" s="12">
        <v>10.029999999999999</v>
      </c>
      <c r="GI19" s="22">
        <v>67</v>
      </c>
      <c r="GJ19" s="12">
        <v>15.12</v>
      </c>
      <c r="GK19" s="22">
        <v>11</v>
      </c>
      <c r="GL19" s="12">
        <v>3.28</v>
      </c>
      <c r="GM19" s="24">
        <f t="shared" si="41"/>
        <v>0.85897435897435892</v>
      </c>
      <c r="GN19" s="24">
        <f t="shared" si="42"/>
        <v>0.14102564102564102</v>
      </c>
      <c r="GO19" s="18"/>
      <c r="GP19" s="10">
        <v>36</v>
      </c>
      <c r="GQ19" s="12">
        <v>12.04</v>
      </c>
      <c r="GR19" s="22">
        <v>34</v>
      </c>
      <c r="GS19" s="12">
        <v>17.53</v>
      </c>
      <c r="GT19" s="22">
        <v>2</v>
      </c>
      <c r="GU19" s="12">
        <v>1.92</v>
      </c>
      <c r="GV19" s="24">
        <f t="shared" si="43"/>
        <v>0.94444444444444442</v>
      </c>
      <c r="GW19" s="24">
        <f t="shared" si="44"/>
        <v>5.5555555555555552E-2</v>
      </c>
      <c r="GX19" s="18"/>
      <c r="GY19" s="10">
        <v>14</v>
      </c>
      <c r="GZ19" s="12">
        <v>5.47</v>
      </c>
      <c r="HA19" s="22">
        <v>13</v>
      </c>
      <c r="HB19" s="12">
        <v>8.7200000000000006</v>
      </c>
      <c r="HC19" s="22">
        <v>1</v>
      </c>
      <c r="HD19" s="12">
        <v>0.93</v>
      </c>
      <c r="HE19" s="24">
        <f t="shared" si="45"/>
        <v>0.9285714285714286</v>
      </c>
      <c r="HF19" s="24">
        <f t="shared" si="46"/>
        <v>7.1428571428571425E-2</v>
      </c>
      <c r="HG19" s="18"/>
      <c r="HH19" s="10">
        <v>30</v>
      </c>
      <c r="HI19" s="12">
        <v>9.4600000000000009</v>
      </c>
      <c r="HJ19" s="22">
        <v>26</v>
      </c>
      <c r="HK19" s="12">
        <v>12.5</v>
      </c>
      <c r="HL19" s="22">
        <v>4</v>
      </c>
      <c r="HM19" s="12">
        <v>3.67</v>
      </c>
      <c r="HN19" s="24">
        <f t="shared" si="47"/>
        <v>0.8666666666666667</v>
      </c>
      <c r="HO19" s="24">
        <f t="shared" si="48"/>
        <v>0.13333333333333333</v>
      </c>
      <c r="HP19" s="18"/>
      <c r="HQ19" s="10">
        <v>40</v>
      </c>
      <c r="HR19" s="12">
        <v>9.39</v>
      </c>
      <c r="HS19" s="22">
        <v>36</v>
      </c>
      <c r="HT19" s="12">
        <v>12.16</v>
      </c>
      <c r="HU19" s="22">
        <v>4</v>
      </c>
      <c r="HV19" s="12">
        <v>3.13</v>
      </c>
      <c r="HW19" s="24">
        <f t="shared" si="49"/>
        <v>0.9</v>
      </c>
      <c r="HX19" s="24">
        <f t="shared" si="50"/>
        <v>0.1</v>
      </c>
      <c r="HY19" s="18"/>
    </row>
    <row r="20" spans="1:233" x14ac:dyDescent="0.15">
      <c r="A20" s="19" t="s">
        <v>12</v>
      </c>
      <c r="B20" s="11">
        <v>366618</v>
      </c>
      <c r="C20" s="13">
        <v>11.83</v>
      </c>
      <c r="D20" s="23">
        <v>292021</v>
      </c>
      <c r="E20" s="25">
        <f t="shared" si="51"/>
        <v>0.79652662989815015</v>
      </c>
      <c r="F20" s="23">
        <v>74134</v>
      </c>
      <c r="G20" s="25">
        <f t="shared" si="0"/>
        <v>0.20221047520852767</v>
      </c>
      <c r="H20" s="18"/>
      <c r="I20" s="11">
        <v>3061</v>
      </c>
      <c r="J20" s="13">
        <v>13.77</v>
      </c>
      <c r="K20" s="23">
        <v>2608</v>
      </c>
      <c r="L20" s="13">
        <v>18.93</v>
      </c>
      <c r="M20" s="23">
        <v>447</v>
      </c>
      <c r="N20" s="13">
        <v>5.33</v>
      </c>
      <c r="O20" s="25">
        <f t="shared" si="1"/>
        <v>0.85200914733747146</v>
      </c>
      <c r="P20" s="25">
        <f t="shared" si="2"/>
        <v>0.14603070891865402</v>
      </c>
      <c r="Q20" s="18"/>
      <c r="R20" s="11">
        <v>1086</v>
      </c>
      <c r="S20" s="13">
        <v>12.74</v>
      </c>
      <c r="T20" s="23">
        <v>881</v>
      </c>
      <c r="U20" s="13">
        <v>18.059999999999999</v>
      </c>
      <c r="V20" s="23">
        <v>203</v>
      </c>
      <c r="W20" s="13">
        <v>5.6</v>
      </c>
      <c r="X20" s="25">
        <f t="shared" si="3"/>
        <v>0.81123388581952116</v>
      </c>
      <c r="Y20" s="25">
        <f t="shared" si="4"/>
        <v>0.1869244935543278</v>
      </c>
      <c r="Z20" s="18"/>
      <c r="AA20" s="11">
        <v>224</v>
      </c>
      <c r="AB20" s="13">
        <v>12.98</v>
      </c>
      <c r="AC20" s="23">
        <v>192</v>
      </c>
      <c r="AD20" s="13">
        <v>17.04</v>
      </c>
      <c r="AE20" s="23">
        <v>30</v>
      </c>
      <c r="AF20" s="13">
        <v>5.04</v>
      </c>
      <c r="AG20" s="25">
        <f t="shared" si="5"/>
        <v>0.8571428571428571</v>
      </c>
      <c r="AH20" s="25">
        <f t="shared" si="6"/>
        <v>0.13392857142857142</v>
      </c>
      <c r="AI20" s="18"/>
      <c r="AJ20" s="11">
        <v>151</v>
      </c>
      <c r="AK20" s="13">
        <v>14.45</v>
      </c>
      <c r="AL20" s="23">
        <v>126</v>
      </c>
      <c r="AM20" s="13">
        <v>18.809999999999999</v>
      </c>
      <c r="AN20" s="23">
        <v>24</v>
      </c>
      <c r="AO20" s="13">
        <v>6.47</v>
      </c>
      <c r="AP20" s="25">
        <f t="shared" si="7"/>
        <v>0.83443708609271527</v>
      </c>
      <c r="AQ20" s="25">
        <f t="shared" si="8"/>
        <v>0.15894039735099338</v>
      </c>
      <c r="AR20" s="18"/>
      <c r="AS20" s="11">
        <v>255</v>
      </c>
      <c r="AT20" s="13">
        <v>14.14</v>
      </c>
      <c r="AU20" s="23">
        <v>225</v>
      </c>
      <c r="AV20" s="13">
        <v>19.809999999999999</v>
      </c>
      <c r="AW20" s="23">
        <v>30</v>
      </c>
      <c r="AX20" s="13">
        <v>4.5</v>
      </c>
      <c r="AY20" s="25">
        <f t="shared" si="9"/>
        <v>0.88235294117647056</v>
      </c>
      <c r="AZ20" s="25">
        <f t="shared" si="10"/>
        <v>0.11764705882352941</v>
      </c>
      <c r="BA20" s="18"/>
      <c r="BB20" s="11">
        <v>197</v>
      </c>
      <c r="BC20" s="13">
        <v>15.85</v>
      </c>
      <c r="BD20" s="23">
        <v>169</v>
      </c>
      <c r="BE20" s="13">
        <v>20.79</v>
      </c>
      <c r="BF20" s="23">
        <v>28</v>
      </c>
      <c r="BG20" s="13">
        <v>6.57</v>
      </c>
      <c r="BH20" s="25">
        <f t="shared" si="11"/>
        <v>0.85786802030456855</v>
      </c>
      <c r="BI20" s="25">
        <f t="shared" si="12"/>
        <v>0.14213197969543148</v>
      </c>
      <c r="BJ20" s="18"/>
      <c r="BK20" s="11">
        <v>118</v>
      </c>
      <c r="BL20" s="13">
        <v>15.53</v>
      </c>
      <c r="BM20" s="23">
        <v>110</v>
      </c>
      <c r="BN20" s="13">
        <v>21.4</v>
      </c>
      <c r="BO20" s="23">
        <v>8</v>
      </c>
      <c r="BP20" s="13">
        <v>3.28</v>
      </c>
      <c r="BQ20" s="25">
        <f t="shared" si="13"/>
        <v>0.93220338983050843</v>
      </c>
      <c r="BR20" s="25">
        <f t="shared" si="14"/>
        <v>6.7796610169491525E-2</v>
      </c>
      <c r="BS20" s="18"/>
      <c r="BT20" s="11">
        <v>124</v>
      </c>
      <c r="BU20" s="13">
        <v>14.54</v>
      </c>
      <c r="BV20" s="23">
        <v>107</v>
      </c>
      <c r="BW20" s="13">
        <v>20.079999999999998</v>
      </c>
      <c r="BX20" s="23">
        <v>17</v>
      </c>
      <c r="BY20" s="13">
        <v>5.35</v>
      </c>
      <c r="BZ20" s="25">
        <f t="shared" si="15"/>
        <v>0.86290322580645162</v>
      </c>
      <c r="CA20" s="25">
        <f t="shared" si="16"/>
        <v>0.13709677419354838</v>
      </c>
      <c r="CB20" s="18"/>
      <c r="CC20" s="11">
        <v>143</v>
      </c>
      <c r="CD20" s="13">
        <v>14.06</v>
      </c>
      <c r="CE20" s="23">
        <v>129</v>
      </c>
      <c r="CF20" s="13">
        <v>19.399999999999999</v>
      </c>
      <c r="CG20" s="23">
        <v>14</v>
      </c>
      <c r="CH20" s="13">
        <v>4.0199999999999996</v>
      </c>
      <c r="CI20" s="25">
        <f t="shared" si="17"/>
        <v>0.90209790209790208</v>
      </c>
      <c r="CJ20" s="25">
        <f t="shared" si="18"/>
        <v>9.7902097902097904E-2</v>
      </c>
      <c r="CK20" s="18"/>
      <c r="CL20" s="11">
        <v>21</v>
      </c>
      <c r="CM20" s="13">
        <v>12.57</v>
      </c>
      <c r="CN20" s="23">
        <v>21</v>
      </c>
      <c r="CO20" s="13">
        <v>18.75</v>
      </c>
      <c r="CP20" s="23">
        <v>0</v>
      </c>
      <c r="CQ20" s="13">
        <v>0</v>
      </c>
      <c r="CR20" s="25">
        <f t="shared" si="19"/>
        <v>1</v>
      </c>
      <c r="CS20" s="25">
        <f t="shared" si="20"/>
        <v>0</v>
      </c>
      <c r="CT20" s="18"/>
      <c r="CU20" s="11">
        <v>8</v>
      </c>
      <c r="CV20" s="13">
        <v>11.76</v>
      </c>
      <c r="CW20" s="23">
        <v>8</v>
      </c>
      <c r="CX20" s="13">
        <v>16.670000000000002</v>
      </c>
      <c r="CY20" s="23">
        <v>0</v>
      </c>
      <c r="CZ20" s="13">
        <v>0</v>
      </c>
      <c r="DA20" s="25">
        <f t="shared" si="21"/>
        <v>1</v>
      </c>
      <c r="DB20" s="25">
        <f t="shared" si="22"/>
        <v>0</v>
      </c>
      <c r="DC20" s="18"/>
      <c r="DD20" s="11">
        <v>3</v>
      </c>
      <c r="DE20" s="13">
        <v>4.84</v>
      </c>
      <c r="DF20" s="23">
        <v>3</v>
      </c>
      <c r="DG20" s="13">
        <v>6.82</v>
      </c>
      <c r="DH20" s="23">
        <v>0</v>
      </c>
      <c r="DI20" s="13">
        <v>0</v>
      </c>
      <c r="DJ20" s="25">
        <f t="shared" si="23"/>
        <v>1</v>
      </c>
      <c r="DK20" s="25">
        <f t="shared" si="24"/>
        <v>0</v>
      </c>
      <c r="DL20" s="18"/>
      <c r="DM20" s="11">
        <v>99</v>
      </c>
      <c r="DN20" s="13">
        <v>13.69</v>
      </c>
      <c r="DO20" s="23">
        <v>81</v>
      </c>
      <c r="DP20" s="13">
        <v>17.489999999999998</v>
      </c>
      <c r="DQ20" s="23">
        <v>17</v>
      </c>
      <c r="DR20" s="13">
        <v>6.64</v>
      </c>
      <c r="DS20" s="25">
        <f t="shared" si="25"/>
        <v>0.81818181818181823</v>
      </c>
      <c r="DT20" s="25">
        <f t="shared" si="26"/>
        <v>0.17171717171717171</v>
      </c>
      <c r="DU20" s="18"/>
      <c r="DV20" s="11">
        <v>24</v>
      </c>
      <c r="DW20" s="13">
        <v>10.57</v>
      </c>
      <c r="DX20" s="23">
        <v>24</v>
      </c>
      <c r="DY20" s="13">
        <v>14.12</v>
      </c>
      <c r="DZ20" s="23">
        <v>0</v>
      </c>
      <c r="EA20" s="13">
        <v>0</v>
      </c>
      <c r="EB20" s="25">
        <f t="shared" si="27"/>
        <v>1</v>
      </c>
      <c r="EC20" s="25">
        <f t="shared" si="28"/>
        <v>0</v>
      </c>
      <c r="ED20" s="18"/>
      <c r="EE20" s="11">
        <v>37</v>
      </c>
      <c r="EF20" s="13">
        <v>11.86</v>
      </c>
      <c r="EG20" s="23">
        <v>35</v>
      </c>
      <c r="EH20" s="13">
        <v>14.83</v>
      </c>
      <c r="EI20" s="23">
        <v>2</v>
      </c>
      <c r="EJ20" s="13">
        <v>2.78</v>
      </c>
      <c r="EK20" s="25">
        <f t="shared" si="29"/>
        <v>0.94594594594594594</v>
      </c>
      <c r="EL20" s="25">
        <f t="shared" si="30"/>
        <v>5.4054054054054057E-2</v>
      </c>
      <c r="EM20" s="18"/>
      <c r="EN20" s="11">
        <v>27</v>
      </c>
      <c r="EO20" s="13">
        <v>12.5</v>
      </c>
      <c r="EP20" s="23">
        <v>24</v>
      </c>
      <c r="EQ20" s="13">
        <v>14.55</v>
      </c>
      <c r="ER20" s="23">
        <v>3</v>
      </c>
      <c r="ES20" s="13">
        <v>5.88</v>
      </c>
      <c r="ET20" s="25">
        <f t="shared" si="31"/>
        <v>0.88888888888888884</v>
      </c>
      <c r="EU20" s="25">
        <f t="shared" si="32"/>
        <v>0.1111111111111111</v>
      </c>
      <c r="EV20" s="18"/>
      <c r="EW20" s="11">
        <v>38</v>
      </c>
      <c r="EX20" s="13">
        <v>14.73</v>
      </c>
      <c r="EY20" s="23">
        <v>35</v>
      </c>
      <c r="EZ20" s="13">
        <v>17.16</v>
      </c>
      <c r="FA20" s="23">
        <v>3</v>
      </c>
      <c r="FB20" s="13">
        <v>5.66</v>
      </c>
      <c r="FC20" s="25">
        <f t="shared" si="33"/>
        <v>0.92105263157894735</v>
      </c>
      <c r="FD20" s="25">
        <f t="shared" si="34"/>
        <v>7.8947368421052627E-2</v>
      </c>
      <c r="FE20" s="18"/>
      <c r="FF20" s="11">
        <v>52</v>
      </c>
      <c r="FG20" s="13">
        <v>14.77</v>
      </c>
      <c r="FH20" s="23">
        <v>49</v>
      </c>
      <c r="FI20" s="13">
        <v>17.82</v>
      </c>
      <c r="FJ20" s="23">
        <v>3</v>
      </c>
      <c r="FK20" s="13">
        <v>4.1100000000000003</v>
      </c>
      <c r="FL20" s="25">
        <f t="shared" si="35"/>
        <v>0.94230769230769229</v>
      </c>
      <c r="FM20" s="25">
        <f t="shared" si="36"/>
        <v>5.7692307692307696E-2</v>
      </c>
      <c r="FN20" s="18"/>
      <c r="FO20" s="11">
        <v>34</v>
      </c>
      <c r="FP20" s="13">
        <v>10.93</v>
      </c>
      <c r="FQ20" s="23">
        <v>25</v>
      </c>
      <c r="FR20" s="13">
        <v>15.72</v>
      </c>
      <c r="FS20" s="23">
        <v>9</v>
      </c>
      <c r="FT20" s="13">
        <v>5.92</v>
      </c>
      <c r="FU20" s="25">
        <f t="shared" si="37"/>
        <v>0.73529411764705888</v>
      </c>
      <c r="FV20" s="25">
        <f t="shared" si="38"/>
        <v>0.26470588235294118</v>
      </c>
      <c r="FW20" s="18"/>
      <c r="FX20" s="11">
        <v>80</v>
      </c>
      <c r="FY20" s="13">
        <v>16.39</v>
      </c>
      <c r="FZ20" s="23">
        <v>66</v>
      </c>
      <c r="GA20" s="13">
        <v>23.83</v>
      </c>
      <c r="GB20" s="23">
        <v>14</v>
      </c>
      <c r="GC20" s="13">
        <v>6.64</v>
      </c>
      <c r="GD20" s="25">
        <f t="shared" si="39"/>
        <v>0.82499999999999996</v>
      </c>
      <c r="GE20" s="25">
        <f t="shared" si="40"/>
        <v>0.17499999999999999</v>
      </c>
      <c r="GF20" s="18"/>
      <c r="GG20" s="11">
        <v>133</v>
      </c>
      <c r="GH20" s="13">
        <v>17.100000000000001</v>
      </c>
      <c r="GI20" s="23">
        <v>113</v>
      </c>
      <c r="GJ20" s="13">
        <v>25.51</v>
      </c>
      <c r="GK20" s="23">
        <v>20</v>
      </c>
      <c r="GL20" s="13">
        <v>5.97</v>
      </c>
      <c r="GM20" s="25">
        <f t="shared" si="41"/>
        <v>0.84962406015037595</v>
      </c>
      <c r="GN20" s="25">
        <f t="shared" si="42"/>
        <v>0.15037593984962405</v>
      </c>
      <c r="GO20" s="18"/>
      <c r="GP20" s="11">
        <v>42</v>
      </c>
      <c r="GQ20" s="13">
        <v>14.05</v>
      </c>
      <c r="GR20" s="23">
        <v>38</v>
      </c>
      <c r="GS20" s="13">
        <v>19.59</v>
      </c>
      <c r="GT20" s="23">
        <v>4</v>
      </c>
      <c r="GU20" s="13">
        <v>3.85</v>
      </c>
      <c r="GV20" s="25">
        <f t="shared" si="43"/>
        <v>0.90476190476190477</v>
      </c>
      <c r="GW20" s="25">
        <f t="shared" si="44"/>
        <v>9.5238095238095233E-2</v>
      </c>
      <c r="GX20" s="18"/>
      <c r="GY20" s="11">
        <v>43</v>
      </c>
      <c r="GZ20" s="13">
        <v>16.8</v>
      </c>
      <c r="HA20" s="23">
        <v>35</v>
      </c>
      <c r="HB20" s="13">
        <v>23.49</v>
      </c>
      <c r="HC20" s="23">
        <v>8</v>
      </c>
      <c r="HD20" s="13">
        <v>7.48</v>
      </c>
      <c r="HE20" s="25">
        <f t="shared" si="45"/>
        <v>0.81395348837209303</v>
      </c>
      <c r="HF20" s="25">
        <f t="shared" si="46"/>
        <v>0.18604651162790697</v>
      </c>
      <c r="HG20" s="18"/>
      <c r="HH20" s="11">
        <v>44</v>
      </c>
      <c r="HI20" s="13">
        <v>13.88</v>
      </c>
      <c r="HJ20" s="23">
        <v>42</v>
      </c>
      <c r="HK20" s="13">
        <v>20.190000000000001</v>
      </c>
      <c r="HL20" s="23">
        <v>2</v>
      </c>
      <c r="HM20" s="13">
        <v>1.83</v>
      </c>
      <c r="HN20" s="25">
        <f t="shared" si="47"/>
        <v>0.95454545454545459</v>
      </c>
      <c r="HO20" s="25">
        <f t="shared" si="48"/>
        <v>4.5454545454545456E-2</v>
      </c>
      <c r="HP20" s="18"/>
      <c r="HQ20" s="11">
        <v>78</v>
      </c>
      <c r="HR20" s="13">
        <v>18.309999999999999</v>
      </c>
      <c r="HS20" s="23">
        <v>70</v>
      </c>
      <c r="HT20" s="13">
        <v>23.65</v>
      </c>
      <c r="HU20" s="23">
        <v>8</v>
      </c>
      <c r="HV20" s="13">
        <v>6.25</v>
      </c>
      <c r="HW20" s="25">
        <f t="shared" si="49"/>
        <v>0.89743589743589747</v>
      </c>
      <c r="HX20" s="25">
        <f t="shared" si="50"/>
        <v>0.10256410256410256</v>
      </c>
      <c r="HY20" s="18"/>
    </row>
    <row r="21" spans="1:233" x14ac:dyDescent="0.15">
      <c r="A21" s="15" t="s">
        <v>13</v>
      </c>
      <c r="B21" s="10">
        <v>103204</v>
      </c>
      <c r="C21" s="12">
        <v>3.33</v>
      </c>
      <c r="D21" s="22">
        <v>77367</v>
      </c>
      <c r="E21" s="24">
        <f t="shared" si="51"/>
        <v>0.74965117631099565</v>
      </c>
      <c r="F21" s="22">
        <v>25047</v>
      </c>
      <c r="G21" s="24">
        <f t="shared" si="0"/>
        <v>0.24269408162474324</v>
      </c>
      <c r="H21" s="18"/>
      <c r="I21" s="10">
        <v>789</v>
      </c>
      <c r="J21" s="12">
        <v>3.55</v>
      </c>
      <c r="K21" s="22">
        <v>619</v>
      </c>
      <c r="L21" s="12">
        <v>4.49</v>
      </c>
      <c r="M21" s="22">
        <v>159</v>
      </c>
      <c r="N21" s="12">
        <v>1.89</v>
      </c>
      <c r="O21" s="24">
        <f t="shared" si="1"/>
        <v>0.78453738910012671</v>
      </c>
      <c r="P21" s="24">
        <f t="shared" si="2"/>
        <v>0.20152091254752852</v>
      </c>
      <c r="Q21" s="18"/>
      <c r="R21" s="10">
        <v>295</v>
      </c>
      <c r="S21" s="12">
        <v>3.46</v>
      </c>
      <c r="T21" s="22">
        <v>226</v>
      </c>
      <c r="U21" s="12">
        <v>4.63</v>
      </c>
      <c r="V21" s="22">
        <v>65</v>
      </c>
      <c r="W21" s="12">
        <v>1.79</v>
      </c>
      <c r="X21" s="24">
        <f t="shared" si="3"/>
        <v>0.76610169491525426</v>
      </c>
      <c r="Y21" s="24">
        <f t="shared" si="4"/>
        <v>0.22033898305084745</v>
      </c>
      <c r="Z21" s="18"/>
      <c r="AA21" s="10">
        <v>82</v>
      </c>
      <c r="AB21" s="12">
        <v>4.75</v>
      </c>
      <c r="AC21" s="22">
        <v>74</v>
      </c>
      <c r="AD21" s="12">
        <v>6.57</v>
      </c>
      <c r="AE21" s="22">
        <v>8</v>
      </c>
      <c r="AF21" s="12">
        <v>1.34</v>
      </c>
      <c r="AG21" s="24">
        <f t="shared" si="5"/>
        <v>0.90243902439024393</v>
      </c>
      <c r="AH21" s="24">
        <f t="shared" si="6"/>
        <v>9.7560975609756101E-2</v>
      </c>
      <c r="AI21" s="18"/>
      <c r="AJ21" s="10">
        <v>41</v>
      </c>
      <c r="AK21" s="12">
        <v>3.92</v>
      </c>
      <c r="AL21" s="22">
        <v>36</v>
      </c>
      <c r="AM21" s="12">
        <v>5.37</v>
      </c>
      <c r="AN21" s="22">
        <v>4</v>
      </c>
      <c r="AO21" s="12">
        <v>1.08</v>
      </c>
      <c r="AP21" s="24">
        <f t="shared" si="7"/>
        <v>0.87804878048780488</v>
      </c>
      <c r="AQ21" s="24">
        <f t="shared" si="8"/>
        <v>9.7560975609756101E-2</v>
      </c>
      <c r="AR21" s="18"/>
      <c r="AS21" s="10">
        <v>51</v>
      </c>
      <c r="AT21" s="12">
        <v>2.83</v>
      </c>
      <c r="AU21" s="22">
        <v>39</v>
      </c>
      <c r="AV21" s="12">
        <v>3.43</v>
      </c>
      <c r="AW21" s="22">
        <v>12</v>
      </c>
      <c r="AX21" s="12">
        <v>1.8</v>
      </c>
      <c r="AY21" s="24">
        <f t="shared" si="9"/>
        <v>0.76470588235294112</v>
      </c>
      <c r="AZ21" s="24">
        <f t="shared" si="10"/>
        <v>0.23529411764705882</v>
      </c>
      <c r="BA21" s="18"/>
      <c r="BB21" s="10">
        <v>46</v>
      </c>
      <c r="BC21" s="12">
        <v>3.7</v>
      </c>
      <c r="BD21" s="22">
        <v>37</v>
      </c>
      <c r="BE21" s="12">
        <v>4.55</v>
      </c>
      <c r="BF21" s="22">
        <v>8</v>
      </c>
      <c r="BG21" s="12">
        <v>1.88</v>
      </c>
      <c r="BH21" s="24">
        <f t="shared" si="11"/>
        <v>0.80434782608695654</v>
      </c>
      <c r="BI21" s="24">
        <f t="shared" si="12"/>
        <v>0.17391304347826086</v>
      </c>
      <c r="BJ21" s="18"/>
      <c r="BK21" s="10">
        <v>30</v>
      </c>
      <c r="BL21" s="12">
        <v>3.95</v>
      </c>
      <c r="BM21" s="22">
        <v>25</v>
      </c>
      <c r="BN21" s="12">
        <v>4.8600000000000003</v>
      </c>
      <c r="BO21" s="22">
        <v>3</v>
      </c>
      <c r="BP21" s="12">
        <v>1.23</v>
      </c>
      <c r="BQ21" s="24">
        <f t="shared" si="13"/>
        <v>0.83333333333333337</v>
      </c>
      <c r="BR21" s="24">
        <f t="shared" si="14"/>
        <v>0.1</v>
      </c>
      <c r="BS21" s="18"/>
      <c r="BT21" s="10">
        <v>22</v>
      </c>
      <c r="BU21" s="12">
        <v>2.58</v>
      </c>
      <c r="BV21" s="22">
        <v>13</v>
      </c>
      <c r="BW21" s="12">
        <v>2.44</v>
      </c>
      <c r="BX21" s="22">
        <v>9</v>
      </c>
      <c r="BY21" s="12">
        <v>2.83</v>
      </c>
      <c r="BZ21" s="24">
        <f t="shared" si="15"/>
        <v>0.59090909090909094</v>
      </c>
      <c r="CA21" s="24">
        <f t="shared" si="16"/>
        <v>0.40909090909090912</v>
      </c>
      <c r="CB21" s="18"/>
      <c r="CC21" s="10">
        <v>22</v>
      </c>
      <c r="CD21" s="12">
        <v>2.16</v>
      </c>
      <c r="CE21" s="22">
        <v>17</v>
      </c>
      <c r="CF21" s="12">
        <v>2.56</v>
      </c>
      <c r="CG21" s="22">
        <v>5</v>
      </c>
      <c r="CH21" s="12">
        <v>1.44</v>
      </c>
      <c r="CI21" s="24">
        <f t="shared" si="17"/>
        <v>0.77272727272727271</v>
      </c>
      <c r="CJ21" s="24">
        <f t="shared" si="18"/>
        <v>0.22727272727272727</v>
      </c>
      <c r="CK21" s="18"/>
      <c r="CL21" s="10">
        <v>6</v>
      </c>
      <c r="CM21" s="12">
        <v>3.59</v>
      </c>
      <c r="CN21" s="22">
        <v>6</v>
      </c>
      <c r="CO21" s="12">
        <v>5.36</v>
      </c>
      <c r="CP21" s="22">
        <v>0</v>
      </c>
      <c r="CQ21" s="12">
        <v>0</v>
      </c>
      <c r="CR21" s="24">
        <f t="shared" si="19"/>
        <v>1</v>
      </c>
      <c r="CS21" s="24">
        <f t="shared" si="20"/>
        <v>0</v>
      </c>
      <c r="CT21" s="18"/>
      <c r="CU21" s="10">
        <v>1</v>
      </c>
      <c r="CV21" s="12">
        <v>1.47</v>
      </c>
      <c r="CW21" s="22">
        <v>0</v>
      </c>
      <c r="CX21" s="12">
        <v>0</v>
      </c>
      <c r="CY21" s="22">
        <v>1</v>
      </c>
      <c r="CZ21" s="12">
        <v>5.56</v>
      </c>
      <c r="DA21" s="24">
        <f t="shared" si="21"/>
        <v>0</v>
      </c>
      <c r="DB21" s="24">
        <f t="shared" si="22"/>
        <v>1</v>
      </c>
      <c r="DC21" s="18"/>
      <c r="DD21" s="10">
        <v>2</v>
      </c>
      <c r="DE21" s="12">
        <v>3.23</v>
      </c>
      <c r="DF21" s="22">
        <v>2</v>
      </c>
      <c r="DG21" s="12">
        <v>4.55</v>
      </c>
      <c r="DH21" s="22">
        <v>0</v>
      </c>
      <c r="DI21" s="12">
        <v>0</v>
      </c>
      <c r="DJ21" s="24">
        <f t="shared" si="23"/>
        <v>1</v>
      </c>
      <c r="DK21" s="24">
        <f t="shared" si="24"/>
        <v>0</v>
      </c>
      <c r="DL21" s="18"/>
      <c r="DM21" s="10">
        <v>51</v>
      </c>
      <c r="DN21" s="12">
        <v>7.05</v>
      </c>
      <c r="DO21" s="22">
        <v>36</v>
      </c>
      <c r="DP21" s="12">
        <v>7.78</v>
      </c>
      <c r="DQ21" s="22">
        <v>15</v>
      </c>
      <c r="DR21" s="12">
        <v>5.86</v>
      </c>
      <c r="DS21" s="24">
        <f t="shared" si="25"/>
        <v>0.70588235294117652</v>
      </c>
      <c r="DT21" s="24">
        <f t="shared" si="26"/>
        <v>0.29411764705882354</v>
      </c>
      <c r="DU21" s="18"/>
      <c r="DV21" s="10">
        <v>3</v>
      </c>
      <c r="DW21" s="12">
        <v>1.32</v>
      </c>
      <c r="DX21" s="22">
        <v>2</v>
      </c>
      <c r="DY21" s="12">
        <v>1.18</v>
      </c>
      <c r="DZ21" s="22">
        <v>1</v>
      </c>
      <c r="EA21" s="12">
        <v>1.79</v>
      </c>
      <c r="EB21" s="24">
        <f t="shared" si="27"/>
        <v>0.66666666666666663</v>
      </c>
      <c r="EC21" s="24">
        <f t="shared" si="28"/>
        <v>0.33333333333333331</v>
      </c>
      <c r="ED21" s="18"/>
      <c r="EE21" s="10">
        <v>13</v>
      </c>
      <c r="EF21" s="12">
        <v>4.17</v>
      </c>
      <c r="EG21" s="22">
        <v>10</v>
      </c>
      <c r="EH21" s="12">
        <v>4.24</v>
      </c>
      <c r="EI21" s="22">
        <v>2</v>
      </c>
      <c r="EJ21" s="12">
        <v>2.78</v>
      </c>
      <c r="EK21" s="24">
        <f t="shared" si="29"/>
        <v>0.76923076923076927</v>
      </c>
      <c r="EL21" s="24">
        <f t="shared" si="30"/>
        <v>0.15384615384615385</v>
      </c>
      <c r="EM21" s="18"/>
      <c r="EN21" s="10">
        <v>9</v>
      </c>
      <c r="EO21" s="12">
        <v>4.17</v>
      </c>
      <c r="EP21" s="22">
        <v>9</v>
      </c>
      <c r="EQ21" s="12">
        <v>5.45</v>
      </c>
      <c r="ER21" s="22">
        <v>0</v>
      </c>
      <c r="ES21" s="12">
        <v>0</v>
      </c>
      <c r="ET21" s="24">
        <f t="shared" si="31"/>
        <v>1</v>
      </c>
      <c r="EU21" s="24">
        <f t="shared" si="32"/>
        <v>0</v>
      </c>
      <c r="EV21" s="18"/>
      <c r="EW21" s="10">
        <v>10</v>
      </c>
      <c r="EX21" s="12">
        <v>3.88</v>
      </c>
      <c r="EY21" s="22">
        <v>10</v>
      </c>
      <c r="EZ21" s="12">
        <v>4.9000000000000004</v>
      </c>
      <c r="FA21" s="22">
        <v>0</v>
      </c>
      <c r="FB21" s="12">
        <v>0</v>
      </c>
      <c r="FC21" s="24">
        <f t="shared" si="33"/>
        <v>1</v>
      </c>
      <c r="FD21" s="24">
        <f t="shared" si="34"/>
        <v>0</v>
      </c>
      <c r="FE21" s="18"/>
      <c r="FF21" s="10">
        <v>9</v>
      </c>
      <c r="FG21" s="12">
        <v>2.56</v>
      </c>
      <c r="FH21" s="22">
        <v>6</v>
      </c>
      <c r="FI21" s="12">
        <v>2.1800000000000002</v>
      </c>
      <c r="FJ21" s="22">
        <v>2</v>
      </c>
      <c r="FK21" s="12">
        <v>2.74</v>
      </c>
      <c r="FL21" s="24">
        <f t="shared" si="35"/>
        <v>0.66666666666666663</v>
      </c>
      <c r="FM21" s="24">
        <f t="shared" si="36"/>
        <v>0.22222222222222221</v>
      </c>
      <c r="FN21" s="18"/>
      <c r="FO21" s="10">
        <v>13</v>
      </c>
      <c r="FP21" s="12">
        <v>4.18</v>
      </c>
      <c r="FQ21" s="22">
        <v>9</v>
      </c>
      <c r="FR21" s="12">
        <v>5.66</v>
      </c>
      <c r="FS21" s="22">
        <v>4</v>
      </c>
      <c r="FT21" s="12">
        <v>2.63</v>
      </c>
      <c r="FU21" s="24">
        <f t="shared" si="37"/>
        <v>0.69230769230769229</v>
      </c>
      <c r="FV21" s="24">
        <f t="shared" si="38"/>
        <v>0.30769230769230771</v>
      </c>
      <c r="FW21" s="18"/>
      <c r="FX21" s="10">
        <v>29</v>
      </c>
      <c r="FY21" s="12">
        <v>5.94</v>
      </c>
      <c r="FZ21" s="22">
        <v>21</v>
      </c>
      <c r="GA21" s="12">
        <v>7.58</v>
      </c>
      <c r="GB21" s="22">
        <v>8</v>
      </c>
      <c r="GC21" s="12">
        <v>3.79</v>
      </c>
      <c r="GD21" s="24">
        <f t="shared" si="39"/>
        <v>0.72413793103448276</v>
      </c>
      <c r="GE21" s="24">
        <f t="shared" si="40"/>
        <v>0.27586206896551724</v>
      </c>
      <c r="GF21" s="18"/>
      <c r="GG21" s="10">
        <v>30</v>
      </c>
      <c r="GH21" s="12">
        <v>3.86</v>
      </c>
      <c r="GI21" s="22">
        <v>21</v>
      </c>
      <c r="GJ21" s="12">
        <v>4.74</v>
      </c>
      <c r="GK21" s="22">
        <v>9</v>
      </c>
      <c r="GL21" s="12">
        <v>2.69</v>
      </c>
      <c r="GM21" s="24">
        <f t="shared" si="41"/>
        <v>0.7</v>
      </c>
      <c r="GN21" s="24">
        <f t="shared" si="42"/>
        <v>0.3</v>
      </c>
      <c r="GO21" s="18"/>
      <c r="GP21" s="10">
        <v>4</v>
      </c>
      <c r="GQ21" s="12">
        <v>1.34</v>
      </c>
      <c r="GR21" s="22">
        <v>4</v>
      </c>
      <c r="GS21" s="12">
        <v>2.06</v>
      </c>
      <c r="GT21" s="22">
        <v>0</v>
      </c>
      <c r="GU21" s="12">
        <v>0</v>
      </c>
      <c r="GV21" s="24">
        <f t="shared" si="43"/>
        <v>1</v>
      </c>
      <c r="GW21" s="24">
        <f t="shared" si="44"/>
        <v>0</v>
      </c>
      <c r="GX21" s="18"/>
      <c r="GY21" s="10">
        <v>7</v>
      </c>
      <c r="GZ21" s="12">
        <v>2.73</v>
      </c>
      <c r="HA21" s="22">
        <v>5</v>
      </c>
      <c r="HB21" s="12">
        <v>3.36</v>
      </c>
      <c r="HC21" s="22">
        <v>2</v>
      </c>
      <c r="HD21" s="12">
        <v>1.87</v>
      </c>
      <c r="HE21" s="24">
        <f t="shared" si="45"/>
        <v>0.7142857142857143</v>
      </c>
      <c r="HF21" s="24">
        <f t="shared" si="46"/>
        <v>0.2857142857142857</v>
      </c>
      <c r="HG21" s="18"/>
      <c r="HH21" s="10">
        <v>3</v>
      </c>
      <c r="HI21" s="12">
        <v>0.95</v>
      </c>
      <c r="HJ21" s="22">
        <v>3</v>
      </c>
      <c r="HK21" s="12">
        <v>1.44</v>
      </c>
      <c r="HL21" s="22">
        <v>0</v>
      </c>
      <c r="HM21" s="12">
        <v>0</v>
      </c>
      <c r="HN21" s="24">
        <f t="shared" si="47"/>
        <v>1</v>
      </c>
      <c r="HO21" s="24">
        <f t="shared" si="48"/>
        <v>0</v>
      </c>
      <c r="HP21" s="18"/>
      <c r="HQ21" s="10">
        <v>10</v>
      </c>
      <c r="HR21" s="12">
        <v>2.35</v>
      </c>
      <c r="HS21" s="22">
        <v>8</v>
      </c>
      <c r="HT21" s="12">
        <v>2.7</v>
      </c>
      <c r="HU21" s="22">
        <v>1</v>
      </c>
      <c r="HV21" s="12">
        <v>0.78</v>
      </c>
      <c r="HW21" s="24">
        <f t="shared" si="49"/>
        <v>0.8</v>
      </c>
      <c r="HX21" s="24">
        <f t="shared" si="50"/>
        <v>0.1</v>
      </c>
      <c r="HY21" s="18"/>
    </row>
    <row r="22" spans="1:233" x14ac:dyDescent="0.15">
      <c r="A22" s="16" t="s">
        <v>14</v>
      </c>
      <c r="B22" s="11">
        <v>131864</v>
      </c>
      <c r="C22" s="13">
        <v>4.26</v>
      </c>
      <c r="D22" s="23">
        <v>90267</v>
      </c>
      <c r="E22" s="25">
        <f t="shared" si="51"/>
        <v>0.68454619911423886</v>
      </c>
      <c r="F22" s="23">
        <v>40822</v>
      </c>
      <c r="G22" s="25">
        <f t="shared" si="0"/>
        <v>0.30957653339804647</v>
      </c>
      <c r="H22" s="18"/>
      <c r="I22" s="11">
        <v>804</v>
      </c>
      <c r="J22" s="13">
        <v>3.62</v>
      </c>
      <c r="K22" s="23">
        <v>515</v>
      </c>
      <c r="L22" s="13">
        <v>3.74</v>
      </c>
      <c r="M22" s="23">
        <v>281</v>
      </c>
      <c r="N22" s="13">
        <v>3.35</v>
      </c>
      <c r="O22" s="25">
        <f t="shared" si="1"/>
        <v>0.64054726368159209</v>
      </c>
      <c r="P22" s="25">
        <f t="shared" si="2"/>
        <v>0.34950248756218905</v>
      </c>
      <c r="Q22" s="18"/>
      <c r="R22" s="11">
        <v>293</v>
      </c>
      <c r="S22" s="13">
        <v>3.44</v>
      </c>
      <c r="T22" s="23">
        <v>202</v>
      </c>
      <c r="U22" s="13">
        <v>4.1399999999999997</v>
      </c>
      <c r="V22" s="23">
        <v>89</v>
      </c>
      <c r="W22" s="13">
        <v>2.46</v>
      </c>
      <c r="X22" s="25">
        <f t="shared" si="3"/>
        <v>0.68941979522184305</v>
      </c>
      <c r="Y22" s="25">
        <f t="shared" si="4"/>
        <v>0.30375426621160412</v>
      </c>
      <c r="Z22" s="18"/>
      <c r="AA22" s="11">
        <v>71</v>
      </c>
      <c r="AB22" s="13">
        <v>4.1100000000000003</v>
      </c>
      <c r="AC22" s="23">
        <v>47</v>
      </c>
      <c r="AD22" s="13">
        <v>4.17</v>
      </c>
      <c r="AE22" s="23">
        <v>23</v>
      </c>
      <c r="AF22" s="13">
        <v>3.87</v>
      </c>
      <c r="AG22" s="25">
        <f t="shared" si="5"/>
        <v>0.6619718309859155</v>
      </c>
      <c r="AH22" s="25">
        <f t="shared" si="6"/>
        <v>0.323943661971831</v>
      </c>
      <c r="AI22" s="18"/>
      <c r="AJ22" s="11">
        <v>37</v>
      </c>
      <c r="AK22" s="13">
        <v>3.54</v>
      </c>
      <c r="AL22" s="23">
        <v>28</v>
      </c>
      <c r="AM22" s="13">
        <v>4.18</v>
      </c>
      <c r="AN22" s="23">
        <v>9</v>
      </c>
      <c r="AO22" s="13">
        <v>2.4300000000000002</v>
      </c>
      <c r="AP22" s="25">
        <f t="shared" si="7"/>
        <v>0.7567567567567568</v>
      </c>
      <c r="AQ22" s="25">
        <f t="shared" si="8"/>
        <v>0.24324324324324326</v>
      </c>
      <c r="AR22" s="18"/>
      <c r="AS22" s="11">
        <v>53</v>
      </c>
      <c r="AT22" s="13">
        <v>2.94</v>
      </c>
      <c r="AU22" s="23">
        <v>37</v>
      </c>
      <c r="AV22" s="13">
        <v>3.26</v>
      </c>
      <c r="AW22" s="23">
        <v>16</v>
      </c>
      <c r="AX22" s="13">
        <v>2.4</v>
      </c>
      <c r="AY22" s="25">
        <f t="shared" si="9"/>
        <v>0.69811320754716977</v>
      </c>
      <c r="AZ22" s="25">
        <f t="shared" si="10"/>
        <v>0.30188679245283018</v>
      </c>
      <c r="BA22" s="18"/>
      <c r="BB22" s="11">
        <v>36</v>
      </c>
      <c r="BC22" s="13">
        <v>2.9</v>
      </c>
      <c r="BD22" s="23">
        <v>22</v>
      </c>
      <c r="BE22" s="13">
        <v>2.71</v>
      </c>
      <c r="BF22" s="23">
        <v>12</v>
      </c>
      <c r="BG22" s="13">
        <v>2.82</v>
      </c>
      <c r="BH22" s="25">
        <f t="shared" si="11"/>
        <v>0.61111111111111116</v>
      </c>
      <c r="BI22" s="25">
        <f t="shared" si="12"/>
        <v>0.33333333333333331</v>
      </c>
      <c r="BJ22" s="18"/>
      <c r="BK22" s="11">
        <v>26</v>
      </c>
      <c r="BL22" s="13">
        <v>3.42</v>
      </c>
      <c r="BM22" s="23">
        <v>15</v>
      </c>
      <c r="BN22" s="13">
        <v>2.92</v>
      </c>
      <c r="BO22" s="23">
        <v>11</v>
      </c>
      <c r="BP22" s="13">
        <v>4.51</v>
      </c>
      <c r="BQ22" s="25">
        <f t="shared" si="13"/>
        <v>0.57692307692307687</v>
      </c>
      <c r="BR22" s="25">
        <f t="shared" si="14"/>
        <v>0.42307692307692307</v>
      </c>
      <c r="BS22" s="18"/>
      <c r="BT22" s="11">
        <v>21</v>
      </c>
      <c r="BU22" s="13">
        <v>2.46</v>
      </c>
      <c r="BV22" s="23">
        <v>12</v>
      </c>
      <c r="BW22" s="13">
        <v>2.25</v>
      </c>
      <c r="BX22" s="23">
        <v>9</v>
      </c>
      <c r="BY22" s="13">
        <v>2.83</v>
      </c>
      <c r="BZ22" s="25">
        <f t="shared" si="15"/>
        <v>0.5714285714285714</v>
      </c>
      <c r="CA22" s="25">
        <f t="shared" si="16"/>
        <v>0.42857142857142855</v>
      </c>
      <c r="CB22" s="18"/>
      <c r="CC22" s="11">
        <v>28</v>
      </c>
      <c r="CD22" s="13">
        <v>2.75</v>
      </c>
      <c r="CE22" s="23">
        <v>16</v>
      </c>
      <c r="CF22" s="13">
        <v>2.41</v>
      </c>
      <c r="CG22" s="23">
        <v>12</v>
      </c>
      <c r="CH22" s="13">
        <v>3.45</v>
      </c>
      <c r="CI22" s="25">
        <f t="shared" si="17"/>
        <v>0.5714285714285714</v>
      </c>
      <c r="CJ22" s="25">
        <f t="shared" si="18"/>
        <v>0.42857142857142855</v>
      </c>
      <c r="CK22" s="18"/>
      <c r="CL22" s="11">
        <v>5</v>
      </c>
      <c r="CM22" s="13">
        <v>2.99</v>
      </c>
      <c r="CN22" s="23">
        <v>5</v>
      </c>
      <c r="CO22" s="13">
        <v>4.46</v>
      </c>
      <c r="CP22" s="23">
        <v>0</v>
      </c>
      <c r="CQ22" s="13">
        <v>0</v>
      </c>
      <c r="CR22" s="25">
        <f t="shared" si="19"/>
        <v>1</v>
      </c>
      <c r="CS22" s="25">
        <f t="shared" si="20"/>
        <v>0</v>
      </c>
      <c r="CT22" s="18"/>
      <c r="CU22" s="11">
        <v>2</v>
      </c>
      <c r="CV22" s="13">
        <v>2.94</v>
      </c>
      <c r="CW22" s="23">
        <v>1</v>
      </c>
      <c r="CX22" s="13">
        <v>2.08</v>
      </c>
      <c r="CY22" s="23">
        <v>1</v>
      </c>
      <c r="CZ22" s="13">
        <v>5.56</v>
      </c>
      <c r="DA22" s="25">
        <f t="shared" si="21"/>
        <v>0.5</v>
      </c>
      <c r="DB22" s="25">
        <f t="shared" si="22"/>
        <v>0.5</v>
      </c>
      <c r="DC22" s="18"/>
      <c r="DD22" s="11">
        <v>0</v>
      </c>
      <c r="DE22" s="13">
        <v>0</v>
      </c>
      <c r="DF22" s="23">
        <v>0</v>
      </c>
      <c r="DG22" s="13">
        <v>0</v>
      </c>
      <c r="DH22" s="23">
        <v>0</v>
      </c>
      <c r="DI22" s="13">
        <v>0</v>
      </c>
      <c r="DJ22" s="25" t="e">
        <f t="shared" si="23"/>
        <v>#DIV/0!</v>
      </c>
      <c r="DK22" s="25" t="e">
        <f t="shared" si="24"/>
        <v>#DIV/0!</v>
      </c>
      <c r="DL22" s="18"/>
      <c r="DM22" s="11">
        <v>50</v>
      </c>
      <c r="DN22" s="13">
        <v>6.92</v>
      </c>
      <c r="DO22" s="23">
        <v>24</v>
      </c>
      <c r="DP22" s="13">
        <v>5.18</v>
      </c>
      <c r="DQ22" s="23">
        <v>23</v>
      </c>
      <c r="DR22" s="13">
        <v>8.98</v>
      </c>
      <c r="DS22" s="25">
        <f t="shared" si="25"/>
        <v>0.48</v>
      </c>
      <c r="DT22" s="25">
        <f t="shared" si="26"/>
        <v>0.46</v>
      </c>
      <c r="DU22" s="18"/>
      <c r="DV22" s="11">
        <v>2</v>
      </c>
      <c r="DW22" s="13">
        <v>0.88</v>
      </c>
      <c r="DX22" s="23">
        <v>2</v>
      </c>
      <c r="DY22" s="13">
        <v>1.18</v>
      </c>
      <c r="DZ22" s="23">
        <v>0</v>
      </c>
      <c r="EA22" s="13">
        <v>0</v>
      </c>
      <c r="EB22" s="25">
        <f t="shared" si="27"/>
        <v>1</v>
      </c>
      <c r="EC22" s="25">
        <f t="shared" si="28"/>
        <v>0</v>
      </c>
      <c r="ED22" s="18"/>
      <c r="EE22" s="11">
        <v>5</v>
      </c>
      <c r="EF22" s="13">
        <v>1.6</v>
      </c>
      <c r="EG22" s="23">
        <v>1</v>
      </c>
      <c r="EH22" s="13">
        <v>0.42</v>
      </c>
      <c r="EI22" s="23">
        <v>4</v>
      </c>
      <c r="EJ22" s="13">
        <v>5.56</v>
      </c>
      <c r="EK22" s="25">
        <f t="shared" si="29"/>
        <v>0.2</v>
      </c>
      <c r="EL22" s="25">
        <f t="shared" si="30"/>
        <v>0.8</v>
      </c>
      <c r="EM22" s="18"/>
      <c r="EN22" s="11">
        <v>8</v>
      </c>
      <c r="EO22" s="13">
        <v>3.7</v>
      </c>
      <c r="EP22" s="23">
        <v>8</v>
      </c>
      <c r="EQ22" s="13">
        <v>4.8499999999999996</v>
      </c>
      <c r="ER22" s="23">
        <v>0</v>
      </c>
      <c r="ES22" s="13">
        <v>0</v>
      </c>
      <c r="ET22" s="25">
        <f t="shared" si="31"/>
        <v>1</v>
      </c>
      <c r="EU22" s="25">
        <f t="shared" si="32"/>
        <v>0</v>
      </c>
      <c r="EV22" s="18"/>
      <c r="EW22" s="11">
        <v>7</v>
      </c>
      <c r="EX22" s="13">
        <v>2.71</v>
      </c>
      <c r="EY22" s="23">
        <v>5</v>
      </c>
      <c r="EZ22" s="13">
        <v>2.4500000000000002</v>
      </c>
      <c r="FA22" s="23">
        <v>2</v>
      </c>
      <c r="FB22" s="13">
        <v>3.77</v>
      </c>
      <c r="FC22" s="25">
        <f t="shared" si="33"/>
        <v>0.7142857142857143</v>
      </c>
      <c r="FD22" s="25">
        <f t="shared" si="34"/>
        <v>0.2857142857142857</v>
      </c>
      <c r="FE22" s="18"/>
      <c r="FF22" s="11">
        <v>11</v>
      </c>
      <c r="FG22" s="13">
        <v>3.13</v>
      </c>
      <c r="FH22" s="23">
        <v>8</v>
      </c>
      <c r="FI22" s="13">
        <v>2.91</v>
      </c>
      <c r="FJ22" s="23">
        <v>3</v>
      </c>
      <c r="FK22" s="13">
        <v>4.1100000000000003</v>
      </c>
      <c r="FL22" s="25">
        <f t="shared" si="35"/>
        <v>0.72727272727272729</v>
      </c>
      <c r="FM22" s="25">
        <f t="shared" si="36"/>
        <v>0.27272727272727271</v>
      </c>
      <c r="FN22" s="18"/>
      <c r="FO22" s="11">
        <v>17</v>
      </c>
      <c r="FP22" s="13">
        <v>5.47</v>
      </c>
      <c r="FQ22" s="23">
        <v>9</v>
      </c>
      <c r="FR22" s="13">
        <v>5.66</v>
      </c>
      <c r="FS22" s="23">
        <v>8</v>
      </c>
      <c r="FT22" s="13">
        <v>5.26</v>
      </c>
      <c r="FU22" s="25">
        <f t="shared" si="37"/>
        <v>0.52941176470588236</v>
      </c>
      <c r="FV22" s="25">
        <f t="shared" si="38"/>
        <v>0.47058823529411764</v>
      </c>
      <c r="FW22" s="18"/>
      <c r="FX22" s="11">
        <v>24</v>
      </c>
      <c r="FY22" s="13">
        <v>4.92</v>
      </c>
      <c r="FZ22" s="23">
        <v>16</v>
      </c>
      <c r="GA22" s="13">
        <v>5.78</v>
      </c>
      <c r="GB22" s="23">
        <v>8</v>
      </c>
      <c r="GC22" s="13">
        <v>3.79</v>
      </c>
      <c r="GD22" s="25">
        <f t="shared" si="39"/>
        <v>0.66666666666666663</v>
      </c>
      <c r="GE22" s="25">
        <f t="shared" si="40"/>
        <v>0.33333333333333331</v>
      </c>
      <c r="GF22" s="18"/>
      <c r="GG22" s="11">
        <v>55</v>
      </c>
      <c r="GH22" s="13">
        <v>7.07</v>
      </c>
      <c r="GI22" s="23">
        <v>26</v>
      </c>
      <c r="GJ22" s="13">
        <v>5.87</v>
      </c>
      <c r="GK22" s="23">
        <v>29</v>
      </c>
      <c r="GL22" s="13">
        <v>8.66</v>
      </c>
      <c r="GM22" s="25">
        <f t="shared" si="41"/>
        <v>0.47272727272727272</v>
      </c>
      <c r="GN22" s="25">
        <f t="shared" si="42"/>
        <v>0.52727272727272723</v>
      </c>
      <c r="GO22" s="18"/>
      <c r="GP22" s="11">
        <v>16</v>
      </c>
      <c r="GQ22" s="13">
        <v>5.35</v>
      </c>
      <c r="GR22" s="23">
        <v>10</v>
      </c>
      <c r="GS22" s="13">
        <v>5.15</v>
      </c>
      <c r="GT22" s="23">
        <v>6</v>
      </c>
      <c r="GU22" s="13">
        <v>5.77</v>
      </c>
      <c r="GV22" s="25">
        <f t="shared" si="43"/>
        <v>0.625</v>
      </c>
      <c r="GW22" s="25">
        <f t="shared" si="44"/>
        <v>0.375</v>
      </c>
      <c r="GX22" s="18"/>
      <c r="GY22" s="11">
        <v>17</v>
      </c>
      <c r="GZ22" s="13">
        <v>6.64</v>
      </c>
      <c r="HA22" s="23">
        <v>8</v>
      </c>
      <c r="HB22" s="13">
        <v>5.37</v>
      </c>
      <c r="HC22" s="23">
        <v>9</v>
      </c>
      <c r="HD22" s="13">
        <v>8.41</v>
      </c>
      <c r="HE22" s="25">
        <f t="shared" si="45"/>
        <v>0.47058823529411764</v>
      </c>
      <c r="HF22" s="25">
        <f t="shared" si="46"/>
        <v>0.52941176470588236</v>
      </c>
      <c r="HG22" s="18"/>
      <c r="HH22" s="11">
        <v>10</v>
      </c>
      <c r="HI22" s="13">
        <v>3.15</v>
      </c>
      <c r="HJ22" s="23">
        <v>6</v>
      </c>
      <c r="HK22" s="13">
        <v>2.88</v>
      </c>
      <c r="HL22" s="23">
        <v>4</v>
      </c>
      <c r="HM22" s="13">
        <v>3.67</v>
      </c>
      <c r="HN22" s="25">
        <f t="shared" si="47"/>
        <v>0.6</v>
      </c>
      <c r="HO22" s="25">
        <f t="shared" si="48"/>
        <v>0.4</v>
      </c>
      <c r="HP22" s="18"/>
      <c r="HQ22" s="11">
        <v>10</v>
      </c>
      <c r="HR22" s="13">
        <v>2.35</v>
      </c>
      <c r="HS22" s="23">
        <v>7</v>
      </c>
      <c r="HT22" s="13">
        <v>2.36</v>
      </c>
      <c r="HU22" s="23">
        <v>3</v>
      </c>
      <c r="HV22" s="13">
        <v>2.34</v>
      </c>
      <c r="HW22" s="25">
        <f t="shared" si="49"/>
        <v>0.7</v>
      </c>
      <c r="HX22" s="25">
        <f t="shared" si="50"/>
        <v>0.3</v>
      </c>
      <c r="HY22" s="18"/>
    </row>
    <row r="23" spans="1:233" x14ac:dyDescent="0.15">
      <c r="A23" s="15" t="s">
        <v>30</v>
      </c>
      <c r="B23" s="10">
        <v>100358</v>
      </c>
      <c r="C23" s="12">
        <v>3.24</v>
      </c>
      <c r="D23" s="22">
        <v>42400</v>
      </c>
      <c r="E23" s="24">
        <f t="shared" si="51"/>
        <v>0.42248749476872793</v>
      </c>
      <c r="F23" s="22">
        <v>56429</v>
      </c>
      <c r="G23" s="24">
        <f t="shared" si="0"/>
        <v>0.56227704816756019</v>
      </c>
      <c r="H23" s="18"/>
      <c r="I23" s="10">
        <v>799</v>
      </c>
      <c r="J23" s="12">
        <v>3.59</v>
      </c>
      <c r="K23" s="22">
        <v>459</v>
      </c>
      <c r="L23" s="12">
        <v>3.33</v>
      </c>
      <c r="M23" s="22">
        <v>331</v>
      </c>
      <c r="N23" s="12">
        <v>3.94</v>
      </c>
      <c r="O23" s="24">
        <f t="shared" si="1"/>
        <v>0.57446808510638303</v>
      </c>
      <c r="P23" s="24">
        <f t="shared" si="2"/>
        <v>0.41426783479349188</v>
      </c>
      <c r="Q23" s="18"/>
      <c r="R23" s="10">
        <v>292</v>
      </c>
      <c r="S23" s="12">
        <v>3.42</v>
      </c>
      <c r="T23" s="22">
        <v>126</v>
      </c>
      <c r="U23" s="12">
        <v>2.58</v>
      </c>
      <c r="V23" s="22">
        <v>158</v>
      </c>
      <c r="W23" s="12">
        <v>4.3600000000000003</v>
      </c>
      <c r="X23" s="24">
        <f t="shared" si="3"/>
        <v>0.4315068493150685</v>
      </c>
      <c r="Y23" s="24">
        <f t="shared" si="4"/>
        <v>0.54109589041095896</v>
      </c>
      <c r="Z23" s="18"/>
      <c r="AA23" s="10">
        <v>52</v>
      </c>
      <c r="AB23" s="12">
        <v>3.01</v>
      </c>
      <c r="AC23" s="22">
        <v>35</v>
      </c>
      <c r="AD23" s="12">
        <v>3.11</v>
      </c>
      <c r="AE23" s="22">
        <v>17</v>
      </c>
      <c r="AF23" s="12">
        <v>2.86</v>
      </c>
      <c r="AG23" s="24">
        <f t="shared" si="5"/>
        <v>0.67307692307692313</v>
      </c>
      <c r="AH23" s="24">
        <f t="shared" si="6"/>
        <v>0.32692307692307693</v>
      </c>
      <c r="AI23" s="18"/>
      <c r="AJ23" s="10">
        <v>35</v>
      </c>
      <c r="AK23" s="12">
        <v>3.35</v>
      </c>
      <c r="AL23" s="22">
        <v>24</v>
      </c>
      <c r="AM23" s="12">
        <v>3.58</v>
      </c>
      <c r="AN23" s="22">
        <v>10</v>
      </c>
      <c r="AO23" s="12">
        <v>2.7</v>
      </c>
      <c r="AP23" s="24">
        <f t="shared" si="7"/>
        <v>0.68571428571428572</v>
      </c>
      <c r="AQ23" s="24">
        <f t="shared" si="8"/>
        <v>0.2857142857142857</v>
      </c>
      <c r="AR23" s="18"/>
      <c r="AS23" s="10">
        <v>69</v>
      </c>
      <c r="AT23" s="12">
        <v>3.82</v>
      </c>
      <c r="AU23" s="22">
        <v>41</v>
      </c>
      <c r="AV23" s="12">
        <v>3.61</v>
      </c>
      <c r="AW23" s="22">
        <v>28</v>
      </c>
      <c r="AX23" s="12">
        <v>4.2</v>
      </c>
      <c r="AY23" s="24">
        <f t="shared" si="9"/>
        <v>0.59420289855072461</v>
      </c>
      <c r="AZ23" s="24">
        <f t="shared" si="10"/>
        <v>0.40579710144927539</v>
      </c>
      <c r="BA23" s="18"/>
      <c r="BB23" s="10">
        <v>53</v>
      </c>
      <c r="BC23" s="12">
        <v>4.26</v>
      </c>
      <c r="BD23" s="22">
        <v>35</v>
      </c>
      <c r="BE23" s="12">
        <v>4.3099999999999996</v>
      </c>
      <c r="BF23" s="22">
        <v>18</v>
      </c>
      <c r="BG23" s="12">
        <v>4.2300000000000004</v>
      </c>
      <c r="BH23" s="24">
        <f t="shared" si="11"/>
        <v>0.660377358490566</v>
      </c>
      <c r="BI23" s="24">
        <f t="shared" si="12"/>
        <v>0.33962264150943394</v>
      </c>
      <c r="BJ23" s="18"/>
      <c r="BK23" s="10">
        <v>40</v>
      </c>
      <c r="BL23" s="12">
        <v>5.26</v>
      </c>
      <c r="BM23" s="22">
        <v>33</v>
      </c>
      <c r="BN23" s="12">
        <v>6.42</v>
      </c>
      <c r="BO23" s="22">
        <v>7</v>
      </c>
      <c r="BP23" s="12">
        <v>2.87</v>
      </c>
      <c r="BQ23" s="24">
        <f t="shared" si="13"/>
        <v>0.82499999999999996</v>
      </c>
      <c r="BR23" s="24">
        <f t="shared" si="14"/>
        <v>0.17499999999999999</v>
      </c>
      <c r="BS23" s="18"/>
      <c r="BT23" s="10">
        <v>52</v>
      </c>
      <c r="BU23" s="12">
        <v>6.1</v>
      </c>
      <c r="BV23" s="22">
        <v>33</v>
      </c>
      <c r="BW23" s="12">
        <v>6.19</v>
      </c>
      <c r="BX23" s="22">
        <v>19</v>
      </c>
      <c r="BY23" s="12">
        <v>5.97</v>
      </c>
      <c r="BZ23" s="24">
        <f t="shared" si="15"/>
        <v>0.63461538461538458</v>
      </c>
      <c r="CA23" s="24">
        <f t="shared" si="16"/>
        <v>0.36538461538461536</v>
      </c>
      <c r="CB23" s="18"/>
      <c r="CC23" s="10">
        <v>21</v>
      </c>
      <c r="CD23" s="12">
        <v>2.06</v>
      </c>
      <c r="CE23" s="22">
        <v>12</v>
      </c>
      <c r="CF23" s="12">
        <v>1.8</v>
      </c>
      <c r="CG23" s="22">
        <v>9</v>
      </c>
      <c r="CH23" s="12">
        <v>2.59</v>
      </c>
      <c r="CI23" s="24">
        <f t="shared" si="17"/>
        <v>0.5714285714285714</v>
      </c>
      <c r="CJ23" s="24">
        <f t="shared" si="18"/>
        <v>0.42857142857142855</v>
      </c>
      <c r="CK23" s="18"/>
      <c r="CL23" s="10">
        <v>6</v>
      </c>
      <c r="CM23" s="12">
        <v>3.59</v>
      </c>
      <c r="CN23" s="22">
        <v>3</v>
      </c>
      <c r="CO23" s="12">
        <v>2.68</v>
      </c>
      <c r="CP23" s="22">
        <v>3</v>
      </c>
      <c r="CQ23" s="12">
        <v>5.45</v>
      </c>
      <c r="CR23" s="24">
        <f t="shared" si="19"/>
        <v>0.5</v>
      </c>
      <c r="CS23" s="24">
        <f t="shared" si="20"/>
        <v>0.5</v>
      </c>
      <c r="CT23" s="18"/>
      <c r="CU23" s="10">
        <v>1</v>
      </c>
      <c r="CV23" s="12">
        <v>1.47</v>
      </c>
      <c r="CW23" s="22">
        <v>1</v>
      </c>
      <c r="CX23" s="12">
        <v>2.08</v>
      </c>
      <c r="CY23" s="22">
        <v>0</v>
      </c>
      <c r="CZ23" s="12">
        <v>0</v>
      </c>
      <c r="DA23" s="24">
        <f t="shared" si="21"/>
        <v>1</v>
      </c>
      <c r="DB23" s="24">
        <f t="shared" si="22"/>
        <v>0</v>
      </c>
      <c r="DC23" s="18"/>
      <c r="DD23" s="10">
        <v>1</v>
      </c>
      <c r="DE23" s="12">
        <v>1.61</v>
      </c>
      <c r="DF23" s="22">
        <v>1</v>
      </c>
      <c r="DG23" s="12">
        <v>2.27</v>
      </c>
      <c r="DH23" s="22">
        <v>0</v>
      </c>
      <c r="DI23" s="12">
        <v>0</v>
      </c>
      <c r="DJ23" s="24">
        <f t="shared" si="23"/>
        <v>1</v>
      </c>
      <c r="DK23" s="24">
        <f t="shared" si="24"/>
        <v>0</v>
      </c>
      <c r="DL23" s="18"/>
      <c r="DM23" s="10">
        <v>30</v>
      </c>
      <c r="DN23" s="12">
        <v>4.1500000000000004</v>
      </c>
      <c r="DO23" s="22">
        <v>24</v>
      </c>
      <c r="DP23" s="12">
        <v>5.18</v>
      </c>
      <c r="DQ23" s="22">
        <v>6</v>
      </c>
      <c r="DR23" s="12">
        <v>2.34</v>
      </c>
      <c r="DS23" s="24">
        <f t="shared" si="25"/>
        <v>0.8</v>
      </c>
      <c r="DT23" s="24">
        <f t="shared" si="26"/>
        <v>0.2</v>
      </c>
      <c r="DU23" s="18"/>
      <c r="DV23" s="10">
        <v>10</v>
      </c>
      <c r="DW23" s="12">
        <v>4.41</v>
      </c>
      <c r="DX23" s="22">
        <v>8</v>
      </c>
      <c r="DY23" s="12">
        <v>4.71</v>
      </c>
      <c r="DZ23" s="22">
        <v>2</v>
      </c>
      <c r="EA23" s="12">
        <v>3.57</v>
      </c>
      <c r="EB23" s="24">
        <f t="shared" si="27"/>
        <v>0.8</v>
      </c>
      <c r="EC23" s="24">
        <f t="shared" si="28"/>
        <v>0.2</v>
      </c>
      <c r="ED23" s="18"/>
      <c r="EE23" s="10">
        <v>13</v>
      </c>
      <c r="EF23" s="12">
        <v>4.17</v>
      </c>
      <c r="EG23" s="22">
        <v>10</v>
      </c>
      <c r="EH23" s="12">
        <v>4.24</v>
      </c>
      <c r="EI23" s="22">
        <v>3</v>
      </c>
      <c r="EJ23" s="12">
        <v>4.17</v>
      </c>
      <c r="EK23" s="24">
        <f t="shared" si="29"/>
        <v>0.76923076923076927</v>
      </c>
      <c r="EL23" s="24">
        <f t="shared" si="30"/>
        <v>0.23076923076923078</v>
      </c>
      <c r="EM23" s="18"/>
      <c r="EN23" s="10">
        <v>1</v>
      </c>
      <c r="EO23" s="12">
        <v>0.46</v>
      </c>
      <c r="EP23" s="22">
        <v>1</v>
      </c>
      <c r="EQ23" s="12">
        <v>0.61</v>
      </c>
      <c r="ER23" s="22">
        <v>0</v>
      </c>
      <c r="ES23" s="12">
        <v>0</v>
      </c>
      <c r="ET23" s="24">
        <f t="shared" si="31"/>
        <v>1</v>
      </c>
      <c r="EU23" s="24">
        <f t="shared" si="32"/>
        <v>0</v>
      </c>
      <c r="EV23" s="18"/>
      <c r="EW23" s="10">
        <v>5</v>
      </c>
      <c r="EX23" s="12">
        <v>1.94</v>
      </c>
      <c r="EY23" s="22">
        <v>2</v>
      </c>
      <c r="EZ23" s="12">
        <v>0.98</v>
      </c>
      <c r="FA23" s="22">
        <v>3</v>
      </c>
      <c r="FB23" s="12">
        <v>5.66</v>
      </c>
      <c r="FC23" s="24">
        <f t="shared" si="33"/>
        <v>0.4</v>
      </c>
      <c r="FD23" s="24">
        <f t="shared" si="34"/>
        <v>0.6</v>
      </c>
      <c r="FE23" s="18"/>
      <c r="FF23" s="10">
        <v>12</v>
      </c>
      <c r="FG23" s="12">
        <v>3.41</v>
      </c>
      <c r="FH23" s="22">
        <v>8</v>
      </c>
      <c r="FI23" s="12">
        <v>2.91</v>
      </c>
      <c r="FJ23" s="22">
        <v>4</v>
      </c>
      <c r="FK23" s="12">
        <v>5.48</v>
      </c>
      <c r="FL23" s="24">
        <f t="shared" si="35"/>
        <v>0.66666666666666663</v>
      </c>
      <c r="FM23" s="24">
        <f t="shared" si="36"/>
        <v>0.33333333333333331</v>
      </c>
      <c r="FN23" s="18"/>
      <c r="FO23" s="10">
        <v>15</v>
      </c>
      <c r="FP23" s="12">
        <v>4.82</v>
      </c>
      <c r="FQ23" s="22">
        <v>6</v>
      </c>
      <c r="FR23" s="12">
        <v>3.77</v>
      </c>
      <c r="FS23" s="22">
        <v>9</v>
      </c>
      <c r="FT23" s="12">
        <v>5.92</v>
      </c>
      <c r="FU23" s="24">
        <f t="shared" si="37"/>
        <v>0.4</v>
      </c>
      <c r="FV23" s="24">
        <f t="shared" si="38"/>
        <v>0.6</v>
      </c>
      <c r="FW23" s="18"/>
      <c r="FX23" s="10">
        <v>21</v>
      </c>
      <c r="FY23" s="12">
        <v>4.3</v>
      </c>
      <c r="FZ23" s="22">
        <v>10</v>
      </c>
      <c r="GA23" s="12">
        <v>3.61</v>
      </c>
      <c r="GB23" s="22">
        <v>11</v>
      </c>
      <c r="GC23" s="12">
        <v>5.21</v>
      </c>
      <c r="GD23" s="24">
        <f t="shared" si="39"/>
        <v>0.47619047619047616</v>
      </c>
      <c r="GE23" s="24">
        <f t="shared" si="40"/>
        <v>0.52380952380952384</v>
      </c>
      <c r="GF23" s="18"/>
      <c r="GG23" s="10">
        <v>30</v>
      </c>
      <c r="GH23" s="12">
        <v>3.86</v>
      </c>
      <c r="GI23" s="22">
        <v>18</v>
      </c>
      <c r="GJ23" s="12">
        <v>4.0599999999999996</v>
      </c>
      <c r="GK23" s="22">
        <v>12</v>
      </c>
      <c r="GL23" s="12">
        <v>3.58</v>
      </c>
      <c r="GM23" s="24">
        <f t="shared" si="41"/>
        <v>0.6</v>
      </c>
      <c r="GN23" s="24">
        <f t="shared" si="42"/>
        <v>0.4</v>
      </c>
      <c r="GO23" s="18"/>
      <c r="GP23" s="10">
        <v>12</v>
      </c>
      <c r="GQ23" s="12">
        <v>4.01</v>
      </c>
      <c r="GR23" s="22">
        <v>9</v>
      </c>
      <c r="GS23" s="12">
        <v>4.6399999999999997</v>
      </c>
      <c r="GT23" s="22">
        <v>3</v>
      </c>
      <c r="GU23" s="12">
        <v>2.88</v>
      </c>
      <c r="GV23" s="24">
        <f t="shared" si="43"/>
        <v>0.75</v>
      </c>
      <c r="GW23" s="24">
        <f t="shared" si="44"/>
        <v>0.25</v>
      </c>
      <c r="GX23" s="18"/>
      <c r="GY23" s="10">
        <v>10</v>
      </c>
      <c r="GZ23" s="12">
        <v>3.91</v>
      </c>
      <c r="HA23" s="22">
        <v>7</v>
      </c>
      <c r="HB23" s="12">
        <v>4.7</v>
      </c>
      <c r="HC23" s="22">
        <v>3</v>
      </c>
      <c r="HD23" s="12">
        <v>2.8</v>
      </c>
      <c r="HE23" s="24">
        <f t="shared" si="45"/>
        <v>0.7</v>
      </c>
      <c r="HF23" s="24">
        <f t="shared" si="46"/>
        <v>0.3</v>
      </c>
      <c r="HG23" s="18"/>
      <c r="HH23" s="10">
        <v>6</v>
      </c>
      <c r="HI23" s="12">
        <v>1.89</v>
      </c>
      <c r="HJ23" s="22">
        <v>3</v>
      </c>
      <c r="HK23" s="12">
        <v>1.44</v>
      </c>
      <c r="HL23" s="22">
        <v>3</v>
      </c>
      <c r="HM23" s="12">
        <v>2.75</v>
      </c>
      <c r="HN23" s="24">
        <f t="shared" si="47"/>
        <v>0.5</v>
      </c>
      <c r="HO23" s="24">
        <f t="shared" si="48"/>
        <v>0.5</v>
      </c>
      <c r="HP23" s="18"/>
      <c r="HQ23" s="10">
        <v>12</v>
      </c>
      <c r="HR23" s="12">
        <v>2.82</v>
      </c>
      <c r="HS23" s="22">
        <v>9</v>
      </c>
      <c r="HT23" s="12">
        <v>3.04</v>
      </c>
      <c r="HU23" s="22">
        <v>3</v>
      </c>
      <c r="HV23" s="12">
        <v>2.34</v>
      </c>
      <c r="HW23" s="24">
        <f t="shared" si="49"/>
        <v>0.75</v>
      </c>
      <c r="HX23" s="24">
        <f t="shared" si="50"/>
        <v>0.25</v>
      </c>
      <c r="HY23" s="18"/>
    </row>
    <row r="24" spans="1:233" x14ac:dyDescent="0.15">
      <c r="A24" s="17" t="s">
        <v>15</v>
      </c>
      <c r="B24" s="14">
        <v>3098417</v>
      </c>
      <c r="C24" s="5">
        <v>100</v>
      </c>
      <c r="D24" s="21">
        <v>1726006</v>
      </c>
      <c r="E24" s="26">
        <f>+D24/B24</f>
        <v>0.55706058932674329</v>
      </c>
      <c r="F24" s="21">
        <v>1365444</v>
      </c>
      <c r="G24" s="26">
        <f>+F24/B24</f>
        <v>0.44069084309826601</v>
      </c>
      <c r="H24" s="18"/>
      <c r="I24" s="14">
        <v>22234</v>
      </c>
      <c r="J24" s="5"/>
      <c r="K24" s="21">
        <v>13778</v>
      </c>
      <c r="L24" s="5"/>
      <c r="M24" s="21">
        <v>8392</v>
      </c>
      <c r="N24" s="5"/>
      <c r="O24" s="26">
        <f>+K24/I24</f>
        <v>0.61968156876855263</v>
      </c>
      <c r="P24" s="26">
        <f>+M24/I24</f>
        <v>0.37743995682288389</v>
      </c>
      <c r="Q24" s="18"/>
      <c r="R24" s="14">
        <v>8526</v>
      </c>
      <c r="S24" s="5"/>
      <c r="T24" s="21">
        <v>4877</v>
      </c>
      <c r="U24" s="5"/>
      <c r="V24" s="21">
        <v>3625</v>
      </c>
      <c r="W24" s="5"/>
      <c r="X24" s="26">
        <f>+T24/R24</f>
        <v>0.57201501290171242</v>
      </c>
      <c r="Y24" s="26">
        <f>+V24/R24</f>
        <v>0.42517006802721086</v>
      </c>
      <c r="Z24" s="18"/>
      <c r="AA24" s="14">
        <v>1726</v>
      </c>
      <c r="AB24" s="5"/>
      <c r="AC24" s="21">
        <v>1127</v>
      </c>
      <c r="AD24" s="5"/>
      <c r="AE24" s="21">
        <v>595</v>
      </c>
      <c r="AF24" s="5"/>
      <c r="AG24" s="26">
        <f>+AC24/AA24</f>
        <v>0.65295480880648904</v>
      </c>
      <c r="AH24" s="26">
        <f>+AE24/AA24</f>
        <v>0.3447276940903824</v>
      </c>
      <c r="AI24" s="18"/>
      <c r="AJ24" s="14">
        <v>1045</v>
      </c>
      <c r="AK24" s="5"/>
      <c r="AL24" s="21">
        <v>670</v>
      </c>
      <c r="AM24" s="5"/>
      <c r="AN24" s="21">
        <v>371</v>
      </c>
      <c r="AO24" s="5"/>
      <c r="AP24" s="26">
        <f>+AL24/AJ24</f>
        <v>0.64114832535885169</v>
      </c>
      <c r="AQ24" s="26">
        <f>+AN24/AJ24</f>
        <v>0.35502392344497608</v>
      </c>
      <c r="AR24" s="18"/>
      <c r="AS24" s="14">
        <v>1804</v>
      </c>
      <c r="AT24" s="5"/>
      <c r="AU24" s="21">
        <v>1136</v>
      </c>
      <c r="AV24" s="5"/>
      <c r="AW24" s="21">
        <v>667</v>
      </c>
      <c r="AX24" s="5"/>
      <c r="AY24" s="26">
        <f>+AU24/AS24</f>
        <v>0.62971175166297122</v>
      </c>
      <c r="AZ24" s="26">
        <f>+AW24/AS24</f>
        <v>0.36973392461197341</v>
      </c>
      <c r="BA24" s="18"/>
      <c r="BB24" s="14">
        <v>1243</v>
      </c>
      <c r="BC24" s="5"/>
      <c r="BD24" s="21">
        <v>813</v>
      </c>
      <c r="BE24" s="5"/>
      <c r="BF24" s="21">
        <v>426</v>
      </c>
      <c r="BG24" s="5"/>
      <c r="BH24" s="26">
        <f>+BD24/BB24</f>
        <v>0.65406275140788417</v>
      </c>
      <c r="BI24" s="26">
        <f>+BF24/BB24</f>
        <v>0.34271922767497986</v>
      </c>
      <c r="BJ24" s="18"/>
      <c r="BK24" s="14">
        <v>760</v>
      </c>
      <c r="BL24" s="5"/>
      <c r="BM24" s="21">
        <v>514</v>
      </c>
      <c r="BN24" s="5"/>
      <c r="BO24" s="21">
        <v>244</v>
      </c>
      <c r="BP24" s="5"/>
      <c r="BQ24" s="26">
        <f>+BM24/BK24</f>
        <v>0.6763157894736842</v>
      </c>
      <c r="BR24" s="26">
        <f>+BO24/BK24</f>
        <v>0.32105263157894737</v>
      </c>
      <c r="BS24" s="18"/>
      <c r="BT24" s="14">
        <v>853</v>
      </c>
      <c r="BU24" s="5"/>
      <c r="BV24" s="21">
        <v>533</v>
      </c>
      <c r="BW24" s="5"/>
      <c r="BX24" s="21">
        <v>318</v>
      </c>
      <c r="BY24" s="5"/>
      <c r="BZ24" s="26">
        <f>+BV24/BT24</f>
        <v>0.62485345838218054</v>
      </c>
      <c r="CA24" s="26">
        <f>+BX24/BT24</f>
        <v>0.37280187573270807</v>
      </c>
      <c r="CB24" s="18"/>
      <c r="CC24" s="14">
        <v>1017</v>
      </c>
      <c r="CD24" s="5"/>
      <c r="CE24" s="21">
        <v>665</v>
      </c>
      <c r="CF24" s="5"/>
      <c r="CG24" s="21">
        <v>348</v>
      </c>
      <c r="CH24" s="5"/>
      <c r="CI24" s="26">
        <f>+CE24/CC24</f>
        <v>0.65388397246804331</v>
      </c>
      <c r="CJ24" s="26">
        <f>+CG24/CC24</f>
        <v>0.34218289085545722</v>
      </c>
      <c r="CK24" s="18"/>
      <c r="CL24" s="14">
        <v>167</v>
      </c>
      <c r="CM24" s="5"/>
      <c r="CN24" s="21">
        <v>112</v>
      </c>
      <c r="CO24" s="5"/>
      <c r="CP24" s="21">
        <v>55</v>
      </c>
      <c r="CQ24" s="5"/>
      <c r="CR24" s="26">
        <f>+CN24/CL24</f>
        <v>0.6706586826347305</v>
      </c>
      <c r="CS24" s="26">
        <f>+CP24/CL24</f>
        <v>0.32934131736526945</v>
      </c>
      <c r="CT24" s="18"/>
      <c r="CU24" s="14">
        <v>68</v>
      </c>
      <c r="CV24" s="5"/>
      <c r="CW24" s="21">
        <v>48</v>
      </c>
      <c r="CX24" s="5"/>
      <c r="CY24" s="21">
        <v>18</v>
      </c>
      <c r="CZ24" s="5"/>
      <c r="DA24" s="26">
        <f>+CW24/CU24</f>
        <v>0.70588235294117652</v>
      </c>
      <c r="DB24" s="26">
        <f>+CY24/CU24</f>
        <v>0.26470588235294118</v>
      </c>
      <c r="DC24" s="18"/>
      <c r="DD24" s="14">
        <v>62</v>
      </c>
      <c r="DE24" s="5"/>
      <c r="DF24" s="21">
        <v>44</v>
      </c>
      <c r="DG24" s="5"/>
      <c r="DH24" s="21">
        <v>18</v>
      </c>
      <c r="DI24" s="5"/>
      <c r="DJ24" s="26">
        <f>+DF24/DD24</f>
        <v>0.70967741935483875</v>
      </c>
      <c r="DK24" s="26">
        <f>+DH24/DD24</f>
        <v>0.29032258064516131</v>
      </c>
      <c r="DL24" s="18"/>
      <c r="DM24" s="14">
        <v>723</v>
      </c>
      <c r="DN24" s="5"/>
      <c r="DO24" s="21">
        <v>463</v>
      </c>
      <c r="DP24" s="5"/>
      <c r="DQ24" s="21">
        <v>256</v>
      </c>
      <c r="DR24" s="5"/>
      <c r="DS24" s="26">
        <f>+DO24/DM24</f>
        <v>0.64038727524204697</v>
      </c>
      <c r="DT24" s="26">
        <f>+DQ24/DM24</f>
        <v>0.35408022130013833</v>
      </c>
      <c r="DU24" s="18"/>
      <c r="DV24" s="14">
        <v>227</v>
      </c>
      <c r="DW24" s="5"/>
      <c r="DX24" s="21">
        <v>170</v>
      </c>
      <c r="DY24" s="5"/>
      <c r="DZ24" s="21">
        <v>56</v>
      </c>
      <c r="EA24" s="5"/>
      <c r="EB24" s="26">
        <f>+DX24/DV24</f>
        <v>0.74889867841409696</v>
      </c>
      <c r="EC24" s="26">
        <f>+DZ24/DV24</f>
        <v>0.24669603524229075</v>
      </c>
      <c r="ED24" s="18"/>
      <c r="EE24" s="14">
        <v>312</v>
      </c>
      <c r="EF24" s="5"/>
      <c r="EG24" s="21">
        <v>236</v>
      </c>
      <c r="EH24" s="5"/>
      <c r="EI24" s="21">
        <v>72</v>
      </c>
      <c r="EJ24" s="5"/>
      <c r="EK24" s="26">
        <f>+EG24/EE24</f>
        <v>0.75641025641025639</v>
      </c>
      <c r="EL24" s="26">
        <f>+EI24/EE24</f>
        <v>0.23076923076923078</v>
      </c>
      <c r="EM24" s="18"/>
      <c r="EN24" s="14">
        <v>216</v>
      </c>
      <c r="EO24" s="5"/>
      <c r="EP24" s="21">
        <v>165</v>
      </c>
      <c r="EQ24" s="5"/>
      <c r="ER24" s="21">
        <v>51</v>
      </c>
      <c r="ES24" s="5"/>
      <c r="ET24" s="26">
        <f>+EP24/EN24</f>
        <v>0.76388888888888884</v>
      </c>
      <c r="EU24" s="26">
        <f>+ER24/EN24</f>
        <v>0.2361111111111111</v>
      </c>
      <c r="EV24" s="18"/>
      <c r="EW24" s="14">
        <v>258</v>
      </c>
      <c r="EX24" s="5"/>
      <c r="EY24" s="21">
        <v>204</v>
      </c>
      <c r="EZ24" s="5"/>
      <c r="FA24" s="21">
        <v>53</v>
      </c>
      <c r="FB24" s="5"/>
      <c r="FC24" s="26">
        <f>+EY24/EW24</f>
        <v>0.79069767441860461</v>
      </c>
      <c r="FD24" s="26">
        <f>+FA24/EW24</f>
        <v>0.20542635658914729</v>
      </c>
      <c r="FE24" s="18"/>
      <c r="FF24" s="14">
        <v>352</v>
      </c>
      <c r="FG24" s="5"/>
      <c r="FH24" s="21">
        <v>275</v>
      </c>
      <c r="FI24" s="5"/>
      <c r="FJ24" s="21">
        <v>73</v>
      </c>
      <c r="FK24" s="5"/>
      <c r="FL24" s="26">
        <f>+FH24/FF24</f>
        <v>0.78125</v>
      </c>
      <c r="FM24" s="26">
        <f>+FJ24/FF24</f>
        <v>0.20738636363636365</v>
      </c>
      <c r="FN24" s="18"/>
      <c r="FO24" s="14">
        <v>311</v>
      </c>
      <c r="FP24" s="5"/>
      <c r="FQ24" s="21">
        <v>159</v>
      </c>
      <c r="FR24" s="5"/>
      <c r="FS24" s="21">
        <v>152</v>
      </c>
      <c r="FT24" s="5"/>
      <c r="FU24" s="26">
        <f>+FQ24/FO24</f>
        <v>0.5112540192926045</v>
      </c>
      <c r="FV24" s="26">
        <f>+FS24/FO24</f>
        <v>0.4887459807073955</v>
      </c>
      <c r="FW24" s="18"/>
      <c r="FX24" s="14">
        <v>488</v>
      </c>
      <c r="FY24" s="5"/>
      <c r="FZ24" s="21">
        <v>277</v>
      </c>
      <c r="GA24" s="5"/>
      <c r="GB24" s="21">
        <v>211</v>
      </c>
      <c r="GC24" s="5"/>
      <c r="GD24" s="26">
        <f>+FZ24/FX24</f>
        <v>0.56762295081967218</v>
      </c>
      <c r="GE24" s="26">
        <f>+GB24/FX24</f>
        <v>0.43237704918032788</v>
      </c>
      <c r="GF24" s="18"/>
      <c r="GG24" s="14">
        <v>778</v>
      </c>
      <c r="GH24" s="5"/>
      <c r="GI24" s="21">
        <v>443</v>
      </c>
      <c r="GJ24" s="5"/>
      <c r="GK24" s="21">
        <v>335</v>
      </c>
      <c r="GL24" s="5"/>
      <c r="GM24" s="26">
        <f>+GI24/GG24</f>
        <v>0.56940874035989719</v>
      </c>
      <c r="GN24" s="26">
        <f>+GK24/GG24</f>
        <v>0.43059125964010281</v>
      </c>
      <c r="GO24" s="18"/>
      <c r="GP24" s="14">
        <v>299</v>
      </c>
      <c r="GQ24" s="5"/>
      <c r="GR24" s="21">
        <v>194</v>
      </c>
      <c r="GS24" s="5"/>
      <c r="GT24" s="21">
        <v>104</v>
      </c>
      <c r="GU24" s="5"/>
      <c r="GV24" s="26">
        <f>+GR24/GP24</f>
        <v>0.6488294314381271</v>
      </c>
      <c r="GW24" s="26">
        <f>+GT24/GP24</f>
        <v>0.34782608695652173</v>
      </c>
      <c r="GX24" s="18"/>
      <c r="GY24" s="14">
        <v>256</v>
      </c>
      <c r="GZ24" s="5"/>
      <c r="HA24" s="21">
        <v>149</v>
      </c>
      <c r="HB24" s="5"/>
      <c r="HC24" s="21">
        <v>107</v>
      </c>
      <c r="HD24" s="5"/>
      <c r="HE24" s="26">
        <f>+HA24/GY24</f>
        <v>0.58203125</v>
      </c>
      <c r="HF24" s="26">
        <f>+HC24/GY24</f>
        <v>0.41796875</v>
      </c>
      <c r="HG24" s="18"/>
      <c r="HH24" s="14">
        <v>317</v>
      </c>
      <c r="HI24" s="5"/>
      <c r="HJ24" s="21">
        <v>208</v>
      </c>
      <c r="HK24" s="5"/>
      <c r="HL24" s="21">
        <v>109</v>
      </c>
      <c r="HM24" s="5"/>
      <c r="HN24" s="26">
        <f>+HJ24/HH24</f>
        <v>0.65615141955835965</v>
      </c>
      <c r="HO24" s="26">
        <f>+HL24/HH24</f>
        <v>0.34384858044164041</v>
      </c>
      <c r="HP24" s="18"/>
      <c r="HQ24" s="14">
        <v>426</v>
      </c>
      <c r="HR24" s="5"/>
      <c r="HS24" s="21">
        <v>296</v>
      </c>
      <c r="HT24" s="5"/>
      <c r="HU24" s="21">
        <v>128</v>
      </c>
      <c r="HV24" s="5"/>
      <c r="HW24" s="26">
        <f>+HS24/HQ24</f>
        <v>0.69483568075117375</v>
      </c>
      <c r="HX24" s="26">
        <f>+HU24/HQ24</f>
        <v>0.30046948356807512</v>
      </c>
      <c r="HY24" s="18"/>
    </row>
    <row r="25" spans="1:233" x14ac:dyDescent="0.15">
      <c r="E25" s="20"/>
      <c r="F25" s="20"/>
      <c r="G25" s="20"/>
    </row>
    <row r="26" spans="1:233" x14ac:dyDescent="0.15">
      <c r="I26" s="35"/>
      <c r="J26" s="64" t="str">
        <f>+I7</f>
        <v>徳島県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徳島市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鳴門市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小松島市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阿南市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吉野川市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阿波市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美馬市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三好市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勝浦郡勝浦町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勝浦郡上勝町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名東郡佐那河内村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名西郡石井町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名西郡神山町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那賀郡那賀町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海部郡牟岐町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海部郡美波町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海部郡海陽町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板野郡松茂町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板野郡北島町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板野郡藍住町</v>
      </c>
      <c r="GI26" s="36"/>
      <c r="GJ26" s="36"/>
      <c r="GK26" s="36"/>
      <c r="GL26" s="36"/>
      <c r="GM26" s="36" t="s">
        <v>53</v>
      </c>
      <c r="GN26" s="37"/>
      <c r="GP26" s="35"/>
      <c r="GQ26" s="64" t="str">
        <f>+GP7</f>
        <v>板野郡板野町</v>
      </c>
      <c r="GR26" s="36"/>
      <c r="GS26" s="36"/>
      <c r="GT26" s="36"/>
      <c r="GU26" s="36"/>
      <c r="GV26" s="36" t="s">
        <v>53</v>
      </c>
      <c r="GW26" s="37"/>
      <c r="GY26" s="35"/>
      <c r="GZ26" s="64" t="str">
        <f>+GY7</f>
        <v>板野郡上板町</v>
      </c>
      <c r="HA26" s="36"/>
      <c r="HB26" s="36"/>
      <c r="HC26" s="36"/>
      <c r="HD26" s="36"/>
      <c r="HE26" s="36" t="s">
        <v>53</v>
      </c>
      <c r="HF26" s="37"/>
      <c r="HH26" s="35"/>
      <c r="HI26" s="64" t="str">
        <f>+HH7</f>
        <v>美馬郡つるぎ町</v>
      </c>
      <c r="HJ26" s="36"/>
      <c r="HK26" s="36"/>
      <c r="HL26" s="36"/>
      <c r="HM26" s="36"/>
      <c r="HN26" s="36" t="s">
        <v>53</v>
      </c>
      <c r="HO26" s="37"/>
      <c r="HQ26" s="35"/>
      <c r="HR26" s="64" t="str">
        <f>+HQ7</f>
        <v>三好郡東みよし町</v>
      </c>
      <c r="HS26" s="36"/>
      <c r="HT26" s="36"/>
      <c r="HU26" s="36"/>
      <c r="HV26" s="36"/>
      <c r="HW26" s="36" t="s">
        <v>53</v>
      </c>
      <c r="HX26" s="37"/>
    </row>
    <row r="27" spans="1:233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9"/>
      <c r="GV27" s="9"/>
      <c r="GW27" s="39"/>
      <c r="GY27" s="38"/>
      <c r="GZ27" s="9"/>
      <c r="HA27" s="9"/>
      <c r="HB27" s="9"/>
      <c r="HC27" s="9"/>
      <c r="HD27" s="9"/>
      <c r="HE27" s="9"/>
      <c r="HF27" s="39"/>
      <c r="HH27" s="38"/>
      <c r="HI27" s="9"/>
      <c r="HJ27" s="9"/>
      <c r="HK27" s="9"/>
      <c r="HL27" s="9"/>
      <c r="HM27" s="9"/>
      <c r="HN27" s="9"/>
      <c r="HO27" s="39"/>
      <c r="HQ27" s="38"/>
      <c r="HR27" s="9"/>
      <c r="HS27" s="9"/>
      <c r="HT27" s="9"/>
      <c r="HU27" s="9"/>
      <c r="HV27" s="9"/>
      <c r="HW27" s="9"/>
      <c r="HX27" s="39"/>
    </row>
    <row r="28" spans="1:233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174</v>
      </c>
      <c r="GH28" s="9"/>
      <c r="GI28" s="9"/>
      <c r="GJ28" s="9"/>
      <c r="GK28" s="9"/>
      <c r="GL28" s="9"/>
      <c r="GM28" s="40" t="s">
        <v>163</v>
      </c>
      <c r="GN28" s="39"/>
      <c r="GP28" s="38" t="s">
        <v>174</v>
      </c>
      <c r="GQ28" s="9"/>
      <c r="GR28" s="9"/>
      <c r="GS28" s="9"/>
      <c r="GT28" s="9"/>
      <c r="GU28" s="9"/>
      <c r="GV28" s="40" t="s">
        <v>163</v>
      </c>
      <c r="GW28" s="39"/>
      <c r="GY28" s="38" t="s">
        <v>174</v>
      </c>
      <c r="GZ28" s="9"/>
      <c r="HA28" s="9"/>
      <c r="HB28" s="9"/>
      <c r="HC28" s="9"/>
      <c r="HD28" s="9"/>
      <c r="HE28" s="40" t="s">
        <v>163</v>
      </c>
      <c r="HF28" s="39"/>
      <c r="HH28" s="38" t="s">
        <v>174</v>
      </c>
      <c r="HI28" s="9"/>
      <c r="HJ28" s="9"/>
      <c r="HK28" s="9"/>
      <c r="HL28" s="9"/>
      <c r="HM28" s="9"/>
      <c r="HN28" s="40" t="s">
        <v>163</v>
      </c>
      <c r="HO28" s="39"/>
      <c r="HQ28" s="38" t="s">
        <v>174</v>
      </c>
      <c r="HR28" s="9"/>
      <c r="HS28" s="9"/>
      <c r="HT28" s="9"/>
      <c r="HU28" s="9"/>
      <c r="HV28" s="9"/>
      <c r="HW28" s="40" t="s">
        <v>163</v>
      </c>
      <c r="HX28" s="39"/>
    </row>
    <row r="29" spans="1:233" x14ac:dyDescent="0.15">
      <c r="I29" s="38"/>
      <c r="J29" s="41">
        <f>ROUNDDOWN(+I24/10000,1)</f>
        <v>2.2000000000000002</v>
      </c>
      <c r="K29" s="9"/>
      <c r="L29" s="9"/>
      <c r="M29" s="42"/>
      <c r="N29" s="9"/>
      <c r="O29" s="42">
        <f>+I24/$B$24</f>
        <v>7.1759224145749268E-3</v>
      </c>
      <c r="P29" s="39"/>
      <c r="R29" s="38"/>
      <c r="S29" s="67">
        <f>ROUNDDOWN(+R24/1000,2)</f>
        <v>8.52</v>
      </c>
      <c r="T29" s="9"/>
      <c r="U29" s="9"/>
      <c r="V29" s="9"/>
      <c r="W29" s="9"/>
      <c r="X29" s="42">
        <f>+R24/$I$24</f>
        <v>0.38346676261581364</v>
      </c>
      <c r="Y29" s="39"/>
      <c r="AA29" s="38"/>
      <c r="AB29" s="67">
        <f>ROUNDDOWN(+AA24/1000,2)</f>
        <v>1.72</v>
      </c>
      <c r="AC29" s="9"/>
      <c r="AD29" s="9"/>
      <c r="AE29" s="9"/>
      <c r="AF29" s="9"/>
      <c r="AG29" s="42">
        <f>+AA24/$I$24</f>
        <v>7.7628856705945853E-2</v>
      </c>
      <c r="AH29" s="39"/>
      <c r="AJ29" s="38"/>
      <c r="AK29" s="67">
        <f>ROUNDDOWN(+AJ24/1000,2)</f>
        <v>1.04</v>
      </c>
      <c r="AL29" s="9"/>
      <c r="AM29" s="9"/>
      <c r="AN29" s="9"/>
      <c r="AO29" s="9"/>
      <c r="AP29" s="42">
        <f>+AJ24/$I$24</f>
        <v>4.7000089952325269E-2</v>
      </c>
      <c r="AQ29" s="39"/>
      <c r="AS29" s="38"/>
      <c r="AT29" s="67">
        <f>ROUNDDOWN(+AS24/1000,2)</f>
        <v>1.8</v>
      </c>
      <c r="AU29" s="9"/>
      <c r="AV29" s="9"/>
      <c r="AW29" s="9"/>
      <c r="AX29" s="9"/>
      <c r="AY29" s="42">
        <f>+AS24/$I$24</f>
        <v>8.1136997391382568E-2</v>
      </c>
      <c r="AZ29" s="39"/>
      <c r="BB29" s="38"/>
      <c r="BC29" s="67">
        <f>ROUNDDOWN(+BB24/1000,2)</f>
        <v>1.24</v>
      </c>
      <c r="BD29" s="9"/>
      <c r="BE29" s="9"/>
      <c r="BF29" s="9"/>
      <c r="BG29" s="9"/>
      <c r="BH29" s="42">
        <f>+BB24/$I$24</f>
        <v>5.5905370153818475E-2</v>
      </c>
      <c r="BI29" s="39"/>
      <c r="BK29" s="38"/>
      <c r="BL29" s="67">
        <f>ROUNDDOWN(+BK24/1000,2)</f>
        <v>0.76</v>
      </c>
      <c r="BM29" s="9"/>
      <c r="BN29" s="9"/>
      <c r="BO29" s="9"/>
      <c r="BP29" s="9"/>
      <c r="BQ29" s="42">
        <f>+BK24/$I$24</f>
        <v>3.4181883601691103E-2</v>
      </c>
      <c r="BR29" s="39"/>
      <c r="BT29" s="38"/>
      <c r="BU29" s="67">
        <f>ROUNDDOWN(+BT24/1000,2)</f>
        <v>0.85</v>
      </c>
      <c r="BV29" s="9"/>
      <c r="BW29" s="9"/>
      <c r="BX29" s="9"/>
      <c r="BY29" s="9"/>
      <c r="BZ29" s="42">
        <f>+BT24/$I$24</f>
        <v>3.8364666726634883E-2</v>
      </c>
      <c r="CA29" s="39"/>
      <c r="CC29" s="38"/>
      <c r="CD29" s="67">
        <f>ROUNDDOWN(+CC24/1000,2)</f>
        <v>1.01</v>
      </c>
      <c r="CE29" s="9"/>
      <c r="CF29" s="9"/>
      <c r="CG29" s="9"/>
      <c r="CH29" s="9"/>
      <c r="CI29" s="42">
        <f>+CC24/$I$24</f>
        <v>4.5740757398578753E-2</v>
      </c>
      <c r="CJ29" s="39"/>
      <c r="CL29" s="38"/>
      <c r="CM29" s="67">
        <f>ROUNDDOWN(+CL24/1000,2)</f>
        <v>0.16</v>
      </c>
      <c r="CN29" s="9"/>
      <c r="CO29" s="9"/>
      <c r="CP29" s="9"/>
      <c r="CQ29" s="9"/>
      <c r="CR29" s="42">
        <f>+CL24/$I$24</f>
        <v>7.5110191598452818E-3</v>
      </c>
      <c r="CS29" s="39"/>
      <c r="CU29" s="38"/>
      <c r="CV29" s="67">
        <f>ROUNDDOWN(+CU24/1000,2)</f>
        <v>0.06</v>
      </c>
      <c r="CW29" s="9"/>
      <c r="CX29" s="9"/>
      <c r="CY29" s="9"/>
      <c r="CZ29" s="9"/>
      <c r="DA29" s="42">
        <f>+CU24/$I$24</f>
        <v>3.0583790590986777E-3</v>
      </c>
      <c r="DB29" s="39"/>
      <c r="DD29" s="38"/>
      <c r="DE29" s="67">
        <f>ROUNDDOWN(+DD24/1000,2)</f>
        <v>0.06</v>
      </c>
      <c r="DF29" s="9"/>
      <c r="DG29" s="9"/>
      <c r="DH29" s="9"/>
      <c r="DI29" s="9"/>
      <c r="DJ29" s="42">
        <f>+DD24/$I$24</f>
        <v>2.7885220832958532E-3</v>
      </c>
      <c r="DK29" s="39"/>
      <c r="DM29" s="38"/>
      <c r="DN29" s="67">
        <f>ROUNDDOWN(+DM24/1000,2)</f>
        <v>0.72</v>
      </c>
      <c r="DO29" s="9"/>
      <c r="DP29" s="9"/>
      <c r="DQ29" s="9"/>
      <c r="DR29" s="9"/>
      <c r="DS29" s="42">
        <f>+DM24/$I$24</f>
        <v>3.2517765584240355E-2</v>
      </c>
      <c r="DT29" s="39"/>
      <c r="DV29" s="38"/>
      <c r="DW29" s="67">
        <f>ROUNDDOWN(+DV24/1000,2)</f>
        <v>0.22</v>
      </c>
      <c r="DX29" s="9"/>
      <c r="DY29" s="9"/>
      <c r="DZ29" s="9"/>
      <c r="EA29" s="9"/>
      <c r="EB29" s="42">
        <f>+DV24/$I$24</f>
        <v>1.0209588917873528E-2</v>
      </c>
      <c r="EC29" s="39"/>
      <c r="EE29" s="38"/>
      <c r="EF29" s="67">
        <f>ROUNDDOWN(+EE24/1000,2)</f>
        <v>0.31</v>
      </c>
      <c r="EG29" s="9"/>
      <c r="EH29" s="9"/>
      <c r="EI29" s="9"/>
      <c r="EJ29" s="9"/>
      <c r="EK29" s="42">
        <f>+EE24/$I$24</f>
        <v>1.4032562741746874E-2</v>
      </c>
      <c r="EL29" s="39"/>
      <c r="EN29" s="38"/>
      <c r="EO29" s="67">
        <f>ROUNDDOWN(+EN24/1000,2)</f>
        <v>0.21</v>
      </c>
      <c r="EP29" s="9"/>
      <c r="EQ29" s="9"/>
      <c r="ER29" s="9"/>
      <c r="ES29" s="9"/>
      <c r="ET29" s="42">
        <f>+EN24/$I$24</f>
        <v>9.7148511289016828E-3</v>
      </c>
      <c r="EU29" s="39"/>
      <c r="EW29" s="38"/>
      <c r="EX29" s="67">
        <f>ROUNDDOWN(+EW24/1000,2)</f>
        <v>0.25</v>
      </c>
      <c r="EY29" s="9"/>
      <c r="EZ29" s="9"/>
      <c r="FA29" s="9"/>
      <c r="FB29" s="9"/>
      <c r="FC29" s="42">
        <f>+EW24/$I$24</f>
        <v>1.1603849959521453E-2</v>
      </c>
      <c r="FD29" s="39"/>
      <c r="FF29" s="38"/>
      <c r="FG29" s="67">
        <f>ROUNDDOWN(+FF24/1000,2)</f>
        <v>0.35</v>
      </c>
      <c r="FH29" s="9"/>
      <c r="FI29" s="9"/>
      <c r="FJ29" s="9"/>
      <c r="FK29" s="9"/>
      <c r="FL29" s="42">
        <f>+FF24/$I$24</f>
        <v>1.5831609247099039E-2</v>
      </c>
      <c r="FM29" s="39"/>
      <c r="FO29" s="38"/>
      <c r="FP29" s="67">
        <f>ROUNDDOWN(+FO24/1000,2)</f>
        <v>0.31</v>
      </c>
      <c r="FQ29" s="9"/>
      <c r="FR29" s="9"/>
      <c r="FS29" s="9"/>
      <c r="FT29" s="9"/>
      <c r="FU29" s="42">
        <f>+FO24/$I$24</f>
        <v>1.398758657911307E-2</v>
      </c>
      <c r="FV29" s="39"/>
      <c r="FX29" s="38"/>
      <c r="FY29" s="67">
        <f>ROUNDDOWN(+FX24/1000,2)</f>
        <v>0.48</v>
      </c>
      <c r="FZ29" s="9"/>
      <c r="GA29" s="9"/>
      <c r="GB29" s="9"/>
      <c r="GC29" s="9"/>
      <c r="GD29" s="42">
        <f>+FX24/$I$24</f>
        <v>2.1948367365296394E-2</v>
      </c>
      <c r="GE29" s="39"/>
      <c r="GG29" s="38"/>
      <c r="GH29" s="67">
        <f>ROUNDDOWN(+GG24/1000,2)</f>
        <v>0.77</v>
      </c>
      <c r="GI29" s="9"/>
      <c r="GJ29" s="9"/>
      <c r="GK29" s="9"/>
      <c r="GL29" s="9"/>
      <c r="GM29" s="42">
        <f>+GG24/$I$24</f>
        <v>3.4991454529099575E-2</v>
      </c>
      <c r="GN29" s="39"/>
      <c r="GP29" s="38"/>
      <c r="GQ29" s="67">
        <f>ROUNDDOWN(+GP24/1000,2)</f>
        <v>0.28999999999999998</v>
      </c>
      <c r="GR29" s="9"/>
      <c r="GS29" s="9"/>
      <c r="GT29" s="9"/>
      <c r="GU29" s="9"/>
      <c r="GV29" s="42">
        <f>+GP24/$I$24</f>
        <v>1.3447872627507421E-2</v>
      </c>
      <c r="GW29" s="39"/>
      <c r="GY29" s="38"/>
      <c r="GZ29" s="67">
        <f>ROUNDDOWN(+GY24/1000,2)</f>
        <v>0.25</v>
      </c>
      <c r="HA29" s="9"/>
      <c r="HB29" s="9"/>
      <c r="HC29" s="9"/>
      <c r="HD29" s="9"/>
      <c r="HE29" s="42">
        <f>+GY24/$I$24</f>
        <v>1.1513897634253846E-2</v>
      </c>
      <c r="HF29" s="39"/>
      <c r="HH29" s="38"/>
      <c r="HI29" s="67">
        <f>ROUNDDOWN(+HH24/1000,2)</f>
        <v>0.31</v>
      </c>
      <c r="HJ29" s="9"/>
      <c r="HK29" s="9"/>
      <c r="HL29" s="9"/>
      <c r="HM29" s="9"/>
      <c r="HN29" s="42">
        <f>+HH24/$I$24</f>
        <v>1.4257443554915894E-2</v>
      </c>
      <c r="HO29" s="39"/>
      <c r="HQ29" s="38"/>
      <c r="HR29" s="67">
        <f>ROUNDDOWN(+HQ24/1000,2)</f>
        <v>0.42</v>
      </c>
      <c r="HS29" s="9"/>
      <c r="HT29" s="9"/>
      <c r="HU29" s="9"/>
      <c r="HV29" s="9"/>
      <c r="HW29" s="42">
        <f>+HQ24/$I$24</f>
        <v>1.9159845282000539E-2</v>
      </c>
      <c r="HX29" s="39"/>
    </row>
    <row r="30" spans="1:233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  <c r="GG30" s="38"/>
      <c r="GH30" s="9"/>
      <c r="GI30" s="9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9"/>
      <c r="GV30" s="9"/>
      <c r="GW30" s="39"/>
      <c r="GY30" s="38"/>
      <c r="GZ30" s="9"/>
      <c r="HA30" s="9"/>
      <c r="HB30" s="9"/>
      <c r="HC30" s="9"/>
      <c r="HD30" s="9"/>
      <c r="HE30" s="9"/>
      <c r="HF30" s="39"/>
      <c r="HH30" s="38"/>
      <c r="HI30" s="9"/>
      <c r="HJ30" s="9"/>
      <c r="HK30" s="9"/>
      <c r="HL30" s="9"/>
      <c r="HM30" s="9"/>
      <c r="HN30" s="9"/>
      <c r="HO30" s="39"/>
      <c r="HQ30" s="38"/>
      <c r="HR30" s="9"/>
      <c r="HS30" s="9"/>
      <c r="HT30" s="9"/>
      <c r="HU30" s="9"/>
      <c r="HV30" s="9"/>
      <c r="HW30" s="9"/>
      <c r="HX30" s="39"/>
    </row>
    <row r="31" spans="1:233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9"/>
      <c r="GV31" s="9"/>
      <c r="GW31" s="39"/>
      <c r="GY31" s="38" t="s">
        <v>54</v>
      </c>
      <c r="GZ31" s="9"/>
      <c r="HA31" s="9"/>
      <c r="HB31" s="9"/>
      <c r="HC31" s="9"/>
      <c r="HD31" s="9"/>
      <c r="HE31" s="9"/>
      <c r="HF31" s="39"/>
      <c r="HH31" s="38" t="s">
        <v>54</v>
      </c>
      <c r="HI31" s="9"/>
      <c r="HJ31" s="9"/>
      <c r="HK31" s="9"/>
      <c r="HL31" s="9"/>
      <c r="HM31" s="9"/>
      <c r="HN31" s="9"/>
      <c r="HO31" s="39"/>
      <c r="HQ31" s="38" t="s">
        <v>54</v>
      </c>
      <c r="HR31" s="9"/>
      <c r="HS31" s="9"/>
      <c r="HT31" s="9"/>
      <c r="HU31" s="9"/>
      <c r="HV31" s="9"/>
      <c r="HW31" s="9"/>
      <c r="HX31" s="39"/>
    </row>
    <row r="32" spans="1:233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+J$15</f>
        <v>26.95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+S$15</f>
        <v>24.34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+AB$15</f>
        <v>27.23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+AK$15</f>
        <v>29.95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+AT$15</f>
        <v>29.32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+BC$15</f>
        <v>27.67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+BL$15</f>
        <v>24.74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+BU$15</f>
        <v>32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+CD$15</f>
        <v>31.37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+CM$15</f>
        <v>24.55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+CV$15</f>
        <v>27.94</v>
      </c>
      <c r="DD32" s="43" t="s">
        <v>62</v>
      </c>
      <c r="DE32" s="61" t="s">
        <v>68</v>
      </c>
      <c r="DF32" s="45"/>
      <c r="DG32" s="9"/>
      <c r="DH32" s="46"/>
      <c r="DI32" s="46"/>
      <c r="DJ32" s="45"/>
      <c r="DK32" s="47">
        <f>+DE$10</f>
        <v>45.16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+DN$15</f>
        <v>21.3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+DW$15</f>
        <v>29.07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+EF$15</f>
        <v>35.26</v>
      </c>
      <c r="EN32" s="43" t="s">
        <v>62</v>
      </c>
      <c r="EO32" s="44" t="s">
        <v>70</v>
      </c>
      <c r="EP32" s="45"/>
      <c r="EQ32" s="9"/>
      <c r="ER32" s="46"/>
      <c r="ES32" s="46"/>
      <c r="ET32" s="45"/>
      <c r="EU32" s="47">
        <f>+EO$15</f>
        <v>37.5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+EX$15</f>
        <v>31.01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+FG$15</f>
        <v>32.950000000000003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+FP$15</f>
        <v>24.12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+FY$15</f>
        <v>26.84</v>
      </c>
      <c r="GG32" s="43" t="s">
        <v>62</v>
      </c>
      <c r="GH32" s="44" t="s">
        <v>70</v>
      </c>
      <c r="GI32" s="45"/>
      <c r="GJ32" s="9"/>
      <c r="GK32" s="46"/>
      <c r="GL32" s="46"/>
      <c r="GM32" s="45"/>
      <c r="GN32" s="47">
        <f>+GH$15</f>
        <v>25.58</v>
      </c>
      <c r="GP32" s="43" t="s">
        <v>62</v>
      </c>
      <c r="GQ32" s="44" t="s">
        <v>70</v>
      </c>
      <c r="GR32" s="45"/>
      <c r="GS32" s="9"/>
      <c r="GT32" s="46"/>
      <c r="GU32" s="46"/>
      <c r="GV32" s="45"/>
      <c r="GW32" s="47">
        <f>+GQ$15</f>
        <v>31.77</v>
      </c>
      <c r="GY32" s="43" t="s">
        <v>62</v>
      </c>
      <c r="GZ32" s="44" t="s">
        <v>70</v>
      </c>
      <c r="HA32" s="45"/>
      <c r="HB32" s="9"/>
      <c r="HC32" s="46"/>
      <c r="HD32" s="46"/>
      <c r="HE32" s="45"/>
      <c r="HF32" s="47">
        <f>+GZ$15</f>
        <v>30.08</v>
      </c>
      <c r="HH32" s="43" t="s">
        <v>62</v>
      </c>
      <c r="HI32" s="44" t="s">
        <v>70</v>
      </c>
      <c r="HJ32" s="45"/>
      <c r="HK32" s="9"/>
      <c r="HL32" s="46"/>
      <c r="HM32" s="46"/>
      <c r="HN32" s="45"/>
      <c r="HO32" s="47">
        <f>+HI$15</f>
        <v>33.119999999999997</v>
      </c>
      <c r="HQ32" s="43" t="s">
        <v>62</v>
      </c>
      <c r="HR32" s="44" t="s">
        <v>70</v>
      </c>
      <c r="HS32" s="45"/>
      <c r="HT32" s="9"/>
      <c r="HU32" s="46"/>
      <c r="HV32" s="46"/>
      <c r="HW32" s="45"/>
      <c r="HX32" s="47">
        <f>+HR$15</f>
        <v>26.76</v>
      </c>
    </row>
    <row r="33" spans="9:232" x14ac:dyDescent="0.15">
      <c r="I33" s="43" t="s">
        <v>63</v>
      </c>
      <c r="J33" s="61" t="s">
        <v>72</v>
      </c>
      <c r="K33" s="45"/>
      <c r="L33" s="45"/>
      <c r="M33" s="45"/>
      <c r="N33" s="46"/>
      <c r="O33" s="45"/>
      <c r="P33" s="47">
        <f>+J$20</f>
        <v>13.77</v>
      </c>
      <c r="R33" s="43" t="s">
        <v>63</v>
      </c>
      <c r="S33" s="44" t="s">
        <v>73</v>
      </c>
      <c r="T33" s="45"/>
      <c r="U33" s="9"/>
      <c r="V33" s="46"/>
      <c r="W33" s="46"/>
      <c r="X33" s="45"/>
      <c r="Y33" s="47">
        <f>+S$19</f>
        <v>15.73</v>
      </c>
      <c r="AA33" s="43" t="s">
        <v>63</v>
      </c>
      <c r="AB33" s="44" t="s">
        <v>73</v>
      </c>
      <c r="AC33" s="45"/>
      <c r="AD33" s="9"/>
      <c r="AE33" s="46"/>
      <c r="AF33" s="46"/>
      <c r="AG33" s="45"/>
      <c r="AH33" s="47">
        <f>+AB$19</f>
        <v>13.38</v>
      </c>
      <c r="AJ33" s="43" t="s">
        <v>63</v>
      </c>
      <c r="AK33" s="61" t="s">
        <v>72</v>
      </c>
      <c r="AL33" s="45"/>
      <c r="AM33" s="9"/>
      <c r="AN33" s="46"/>
      <c r="AO33" s="46"/>
      <c r="AP33" s="45"/>
      <c r="AQ33" s="47">
        <f>+AK$20</f>
        <v>14.45</v>
      </c>
      <c r="AS33" s="43" t="s">
        <v>63</v>
      </c>
      <c r="AT33" s="61" t="s">
        <v>72</v>
      </c>
      <c r="AU33" s="45"/>
      <c r="AV33" s="9"/>
      <c r="AW33" s="46"/>
      <c r="AX33" s="46"/>
      <c r="AY33" s="45"/>
      <c r="AZ33" s="47">
        <f>+AT$20</f>
        <v>14.14</v>
      </c>
      <c r="BB33" s="43" t="s">
        <v>63</v>
      </c>
      <c r="BC33" s="61" t="s">
        <v>72</v>
      </c>
      <c r="BD33" s="45"/>
      <c r="BE33" s="9"/>
      <c r="BF33" s="46"/>
      <c r="BG33" s="46"/>
      <c r="BH33" s="45"/>
      <c r="BI33" s="47">
        <f>+BC$20</f>
        <v>15.85</v>
      </c>
      <c r="BK33" s="43" t="s">
        <v>63</v>
      </c>
      <c r="BL33" s="61" t="s">
        <v>68</v>
      </c>
      <c r="BM33" s="45"/>
      <c r="BN33" s="9"/>
      <c r="BO33" s="46"/>
      <c r="BP33" s="46"/>
      <c r="BQ33" s="45"/>
      <c r="BR33" s="47">
        <f>+BL$10</f>
        <v>19.34</v>
      </c>
      <c r="BT33" s="43" t="s">
        <v>63</v>
      </c>
      <c r="BU33" s="61" t="s">
        <v>68</v>
      </c>
      <c r="BV33" s="45"/>
      <c r="BW33" s="9"/>
      <c r="BX33" s="46"/>
      <c r="BY33" s="46"/>
      <c r="BZ33" s="45"/>
      <c r="CA33" s="47">
        <f>+BU$10</f>
        <v>14.65</v>
      </c>
      <c r="CC33" s="43" t="s">
        <v>63</v>
      </c>
      <c r="CD33" s="61" t="s">
        <v>72</v>
      </c>
      <c r="CE33" s="45"/>
      <c r="CF33" s="9"/>
      <c r="CG33" s="46"/>
      <c r="CH33" s="46"/>
      <c r="CI33" s="45"/>
      <c r="CJ33" s="47">
        <f>+CD$20</f>
        <v>14.06</v>
      </c>
      <c r="CL33" s="43" t="s">
        <v>63</v>
      </c>
      <c r="CM33" s="61" t="s">
        <v>68</v>
      </c>
      <c r="CN33" s="45"/>
      <c r="CO33" s="9"/>
      <c r="CP33" s="46"/>
      <c r="CQ33" s="46"/>
      <c r="CR33" s="45"/>
      <c r="CS33" s="47">
        <f>+CM$10</f>
        <v>24.55</v>
      </c>
      <c r="CU33" s="43" t="s">
        <v>63</v>
      </c>
      <c r="CV33" s="61" t="s">
        <v>68</v>
      </c>
      <c r="CW33" s="45"/>
      <c r="CX33" s="9"/>
      <c r="CY33" s="46"/>
      <c r="CZ33" s="46"/>
      <c r="DA33" s="45"/>
      <c r="DB33" s="47">
        <f>+CV$10</f>
        <v>23.53</v>
      </c>
      <c r="DD33" s="43" t="s">
        <v>63</v>
      </c>
      <c r="DE33" s="44" t="s">
        <v>70</v>
      </c>
      <c r="DF33" s="45"/>
      <c r="DG33" s="9"/>
      <c r="DH33" s="46"/>
      <c r="DI33" s="46"/>
      <c r="DJ33" s="45"/>
      <c r="DK33" s="47">
        <f>+DE$15</f>
        <v>27.42</v>
      </c>
      <c r="DM33" s="43" t="s">
        <v>63</v>
      </c>
      <c r="DN33" s="61" t="s">
        <v>68</v>
      </c>
      <c r="DO33" s="45"/>
      <c r="DP33" s="9"/>
      <c r="DQ33" s="46"/>
      <c r="DR33" s="46"/>
      <c r="DS33" s="45"/>
      <c r="DT33" s="47">
        <f>+DN$10</f>
        <v>14.11</v>
      </c>
      <c r="DV33" s="43" t="s">
        <v>63</v>
      </c>
      <c r="DW33" s="61" t="s">
        <v>68</v>
      </c>
      <c r="DX33" s="45"/>
      <c r="DY33" s="9"/>
      <c r="DZ33" s="46"/>
      <c r="EA33" s="46"/>
      <c r="EB33" s="45"/>
      <c r="EC33" s="47">
        <f>+DW$10</f>
        <v>22.91</v>
      </c>
      <c r="EE33" s="43" t="s">
        <v>63</v>
      </c>
      <c r="EF33" s="44" t="s">
        <v>73</v>
      </c>
      <c r="EG33" s="45"/>
      <c r="EH33" s="9"/>
      <c r="EI33" s="46"/>
      <c r="EJ33" s="46"/>
      <c r="EK33" s="45"/>
      <c r="EL33" s="47">
        <f>+EF$19</f>
        <v>14.74</v>
      </c>
      <c r="EN33" s="43" t="s">
        <v>63</v>
      </c>
      <c r="EO33" s="61" t="s">
        <v>72</v>
      </c>
      <c r="EP33" s="45"/>
      <c r="EQ33" s="9"/>
      <c r="ER33" s="46"/>
      <c r="ES33" s="46"/>
      <c r="ET33" s="45"/>
      <c r="EU33" s="47">
        <f>+EO$20</f>
        <v>12.5</v>
      </c>
      <c r="EW33" s="43" t="s">
        <v>63</v>
      </c>
      <c r="EX33" s="61" t="s">
        <v>68</v>
      </c>
      <c r="EY33" s="45"/>
      <c r="EZ33" s="9"/>
      <c r="FA33" s="46"/>
      <c r="FB33" s="46"/>
      <c r="FC33" s="45"/>
      <c r="FD33" s="47">
        <f>+EX$10</f>
        <v>15.12</v>
      </c>
      <c r="FF33" s="43" t="s">
        <v>63</v>
      </c>
      <c r="FG33" s="61" t="s">
        <v>72</v>
      </c>
      <c r="FH33" s="45"/>
      <c r="FI33" s="9"/>
      <c r="FJ33" s="46"/>
      <c r="FK33" s="46"/>
      <c r="FL33" s="45"/>
      <c r="FM33" s="47">
        <f>+FG$20</f>
        <v>14.77</v>
      </c>
      <c r="FO33" s="43" t="s">
        <v>63</v>
      </c>
      <c r="FP33" s="61" t="s">
        <v>68</v>
      </c>
      <c r="FQ33" s="45"/>
      <c r="FR33" s="9"/>
      <c r="FS33" s="46"/>
      <c r="FT33" s="46"/>
      <c r="FU33" s="45"/>
      <c r="FV33" s="47">
        <f>+FP$10</f>
        <v>13.5</v>
      </c>
      <c r="FX33" s="43" t="s">
        <v>63</v>
      </c>
      <c r="FY33" s="61" t="s">
        <v>72</v>
      </c>
      <c r="FZ33" s="45"/>
      <c r="GA33" s="9"/>
      <c r="GB33" s="46"/>
      <c r="GC33" s="46"/>
      <c r="GD33" s="45"/>
      <c r="GE33" s="47">
        <f>+FY$20</f>
        <v>16.39</v>
      </c>
      <c r="GG33" s="43" t="s">
        <v>63</v>
      </c>
      <c r="GH33" s="61" t="s">
        <v>72</v>
      </c>
      <c r="GI33" s="45"/>
      <c r="GJ33" s="9"/>
      <c r="GK33" s="46"/>
      <c r="GL33" s="46"/>
      <c r="GM33" s="45"/>
      <c r="GN33" s="47">
        <f>+GH$20</f>
        <v>17.100000000000001</v>
      </c>
      <c r="GP33" s="43" t="s">
        <v>63</v>
      </c>
      <c r="GQ33" s="61" t="s">
        <v>68</v>
      </c>
      <c r="GR33" s="45"/>
      <c r="GS33" s="9"/>
      <c r="GT33" s="46"/>
      <c r="GU33" s="46"/>
      <c r="GV33" s="45"/>
      <c r="GW33" s="47">
        <f>+GQ$10</f>
        <v>15.05</v>
      </c>
      <c r="GY33" s="43" t="s">
        <v>63</v>
      </c>
      <c r="GZ33" s="61" t="s">
        <v>72</v>
      </c>
      <c r="HA33" s="45"/>
      <c r="HB33" s="9"/>
      <c r="HC33" s="46"/>
      <c r="HD33" s="46"/>
      <c r="HE33" s="45"/>
      <c r="HF33" s="47">
        <f>+GZ$20</f>
        <v>16.8</v>
      </c>
      <c r="HH33" s="43" t="s">
        <v>63</v>
      </c>
      <c r="HI33" s="61" t="s">
        <v>68</v>
      </c>
      <c r="HJ33" s="45"/>
      <c r="HK33" s="9"/>
      <c r="HL33" s="46"/>
      <c r="HM33" s="46"/>
      <c r="HN33" s="45"/>
      <c r="HO33" s="47">
        <f>+HI$10</f>
        <v>15.46</v>
      </c>
      <c r="HQ33" s="43" t="s">
        <v>63</v>
      </c>
      <c r="HR33" s="61" t="s">
        <v>72</v>
      </c>
      <c r="HS33" s="45"/>
      <c r="HT33" s="9"/>
      <c r="HU33" s="46"/>
      <c r="HV33" s="46"/>
      <c r="HW33" s="45"/>
      <c r="HX33" s="47">
        <f>+HR$20</f>
        <v>18.309999999999999</v>
      </c>
    </row>
    <row r="34" spans="9:232" x14ac:dyDescent="0.15">
      <c r="I34" s="43" t="s">
        <v>64</v>
      </c>
      <c r="J34" s="44" t="s">
        <v>73</v>
      </c>
      <c r="K34" s="45"/>
      <c r="L34" s="45"/>
      <c r="M34" s="45"/>
      <c r="N34" s="46"/>
      <c r="O34" s="45"/>
      <c r="P34" s="47">
        <f>+J$19</f>
        <v>13.13</v>
      </c>
      <c r="R34" s="43" t="s">
        <v>64</v>
      </c>
      <c r="S34" s="61" t="s">
        <v>71</v>
      </c>
      <c r="T34" s="45"/>
      <c r="U34" s="9"/>
      <c r="V34" s="46"/>
      <c r="W34" s="46"/>
      <c r="X34" s="45"/>
      <c r="Y34" s="47">
        <f>+S$17</f>
        <v>12.82</v>
      </c>
      <c r="AA34" s="43" t="s">
        <v>64</v>
      </c>
      <c r="AB34" s="61" t="s">
        <v>72</v>
      </c>
      <c r="AC34" s="45"/>
      <c r="AD34" s="9"/>
      <c r="AE34" s="46"/>
      <c r="AF34" s="46"/>
      <c r="AG34" s="45"/>
      <c r="AH34" s="47">
        <f>+AB$20</f>
        <v>12.98</v>
      </c>
      <c r="AJ34" s="43" t="s">
        <v>64</v>
      </c>
      <c r="AK34" s="44" t="s">
        <v>73</v>
      </c>
      <c r="AL34" s="45"/>
      <c r="AM34" s="9"/>
      <c r="AN34" s="46"/>
      <c r="AO34" s="46"/>
      <c r="AP34" s="45"/>
      <c r="AQ34" s="47">
        <f>+AK$19</f>
        <v>12.25</v>
      </c>
      <c r="AS34" s="43" t="s">
        <v>64</v>
      </c>
      <c r="AT34" s="44" t="s">
        <v>68</v>
      </c>
      <c r="AU34" s="45"/>
      <c r="AV34" s="9"/>
      <c r="AW34" s="46"/>
      <c r="AX34" s="46"/>
      <c r="AY34" s="45"/>
      <c r="AZ34" s="47">
        <f>+AT$10</f>
        <v>14.02</v>
      </c>
      <c r="BB34" s="43" t="s">
        <v>64</v>
      </c>
      <c r="BC34" s="44" t="s">
        <v>73</v>
      </c>
      <c r="BD34" s="45"/>
      <c r="BE34" s="9"/>
      <c r="BF34" s="46"/>
      <c r="BG34" s="46"/>
      <c r="BH34" s="45"/>
      <c r="BI34" s="47">
        <f>+BC$19</f>
        <v>14.4</v>
      </c>
      <c r="BK34" s="43" t="s">
        <v>64</v>
      </c>
      <c r="BL34" s="61" t="s">
        <v>72</v>
      </c>
      <c r="BM34" s="45"/>
      <c r="BN34" s="9"/>
      <c r="BO34" s="46"/>
      <c r="BP34" s="46"/>
      <c r="BQ34" s="45"/>
      <c r="BR34" s="47">
        <f>+BL$20</f>
        <v>15.53</v>
      </c>
      <c r="BT34" s="43" t="s">
        <v>64</v>
      </c>
      <c r="BU34" s="61" t="s">
        <v>72</v>
      </c>
      <c r="BV34" s="45"/>
      <c r="BW34" s="9"/>
      <c r="BX34" s="46"/>
      <c r="BY34" s="46"/>
      <c r="BZ34" s="45"/>
      <c r="CA34" s="47">
        <f>+BU$20</f>
        <v>14.54</v>
      </c>
      <c r="CC34" s="43" t="s">
        <v>64</v>
      </c>
      <c r="CD34" s="44" t="s">
        <v>68</v>
      </c>
      <c r="CE34" s="45"/>
      <c r="CF34" s="9"/>
      <c r="CG34" s="46"/>
      <c r="CH34" s="46"/>
      <c r="CI34" s="45"/>
      <c r="CJ34" s="47">
        <f>+CD$10</f>
        <v>14.06</v>
      </c>
      <c r="CL34" s="43" t="s">
        <v>64</v>
      </c>
      <c r="CM34" s="61" t="s">
        <v>69</v>
      </c>
      <c r="CN34" s="45"/>
      <c r="CO34" s="9"/>
      <c r="CP34" s="46"/>
      <c r="CQ34" s="46"/>
      <c r="CR34" s="45"/>
      <c r="CS34" s="47">
        <f>+CM$11</f>
        <v>13.17</v>
      </c>
      <c r="CU34" s="43" t="s">
        <v>64</v>
      </c>
      <c r="CV34" s="44" t="s">
        <v>73</v>
      </c>
      <c r="CW34" s="45"/>
      <c r="CX34" s="9"/>
      <c r="CY34" s="46"/>
      <c r="CZ34" s="46"/>
      <c r="DA34" s="45"/>
      <c r="DB34" s="47">
        <f>+CV$19</f>
        <v>16.18</v>
      </c>
      <c r="DD34" s="43" t="s">
        <v>64</v>
      </c>
      <c r="DE34" s="44" t="s">
        <v>73</v>
      </c>
      <c r="DF34" s="45"/>
      <c r="DG34" s="9"/>
      <c r="DH34" s="46"/>
      <c r="DI34" s="46"/>
      <c r="DJ34" s="45"/>
      <c r="DK34" s="47">
        <f>+DE$19</f>
        <v>8.06</v>
      </c>
      <c r="DM34" s="43" t="s">
        <v>64</v>
      </c>
      <c r="DN34" s="61" t="s">
        <v>72</v>
      </c>
      <c r="DO34" s="45"/>
      <c r="DP34" s="9"/>
      <c r="DQ34" s="46"/>
      <c r="DR34" s="46"/>
      <c r="DS34" s="45"/>
      <c r="DT34" s="47">
        <f>+DN$20</f>
        <v>13.69</v>
      </c>
      <c r="DV34" s="43" t="s">
        <v>64</v>
      </c>
      <c r="DW34" s="61" t="s">
        <v>69</v>
      </c>
      <c r="DX34" s="45"/>
      <c r="DY34" s="9"/>
      <c r="DZ34" s="46"/>
      <c r="EA34" s="46"/>
      <c r="EB34" s="45"/>
      <c r="EC34" s="47">
        <f>+DW$11</f>
        <v>14.98</v>
      </c>
      <c r="EE34" s="43" t="s">
        <v>64</v>
      </c>
      <c r="EF34" s="61" t="s">
        <v>69</v>
      </c>
      <c r="EG34" s="45"/>
      <c r="EH34" s="9"/>
      <c r="EI34" s="46"/>
      <c r="EJ34" s="46"/>
      <c r="EK34" s="45"/>
      <c r="EL34" s="47">
        <f>+EF$11</f>
        <v>12.82</v>
      </c>
      <c r="EN34" s="43" t="s">
        <v>64</v>
      </c>
      <c r="EO34" s="61" t="s">
        <v>69</v>
      </c>
      <c r="EP34" s="45"/>
      <c r="EQ34" s="9"/>
      <c r="ER34" s="46"/>
      <c r="ES34" s="46"/>
      <c r="ET34" s="45"/>
      <c r="EU34" s="47">
        <f>+EO$11</f>
        <v>11.11</v>
      </c>
      <c r="EW34" s="43" t="s">
        <v>64</v>
      </c>
      <c r="EX34" s="61" t="s">
        <v>72</v>
      </c>
      <c r="EY34" s="45"/>
      <c r="EZ34" s="9"/>
      <c r="FA34" s="46"/>
      <c r="FB34" s="46"/>
      <c r="FC34" s="45"/>
      <c r="FD34" s="47">
        <f>+EX$20</f>
        <v>14.73</v>
      </c>
      <c r="FF34" s="43" t="s">
        <v>64</v>
      </c>
      <c r="FG34" s="44" t="s">
        <v>73</v>
      </c>
      <c r="FH34" s="45"/>
      <c r="FI34" s="9"/>
      <c r="FJ34" s="46"/>
      <c r="FK34" s="46"/>
      <c r="FL34" s="45"/>
      <c r="FM34" s="47">
        <f>+FG$19</f>
        <v>13.35</v>
      </c>
      <c r="FO34" s="43" t="s">
        <v>64</v>
      </c>
      <c r="FP34" s="44" t="s">
        <v>73</v>
      </c>
      <c r="FQ34" s="45"/>
      <c r="FR34" s="9"/>
      <c r="FS34" s="46"/>
      <c r="FT34" s="46"/>
      <c r="FU34" s="45"/>
      <c r="FV34" s="47">
        <f>+FP$19</f>
        <v>11.58</v>
      </c>
      <c r="FX34" s="43" t="s">
        <v>64</v>
      </c>
      <c r="FY34" s="44" t="s">
        <v>68</v>
      </c>
      <c r="FZ34" s="45"/>
      <c r="GA34" s="9"/>
      <c r="GB34" s="46"/>
      <c r="GC34" s="46"/>
      <c r="GD34" s="45"/>
      <c r="GE34" s="47">
        <f>+FY$10</f>
        <v>12.3</v>
      </c>
      <c r="GG34" s="43" t="s">
        <v>64</v>
      </c>
      <c r="GH34" s="44" t="s">
        <v>68</v>
      </c>
      <c r="GI34" s="45"/>
      <c r="GJ34" s="9"/>
      <c r="GK34" s="46"/>
      <c r="GL34" s="46"/>
      <c r="GM34" s="45"/>
      <c r="GN34" s="47">
        <f>+GH$10</f>
        <v>13.88</v>
      </c>
      <c r="GP34" s="43" t="s">
        <v>64</v>
      </c>
      <c r="GQ34" s="61" t="s">
        <v>72</v>
      </c>
      <c r="GR34" s="45"/>
      <c r="GS34" s="9"/>
      <c r="GT34" s="46"/>
      <c r="GU34" s="46"/>
      <c r="GV34" s="45"/>
      <c r="GW34" s="47">
        <f>+GQ$20</f>
        <v>14.05</v>
      </c>
      <c r="GY34" s="43" t="s">
        <v>64</v>
      </c>
      <c r="GZ34" s="44" t="s">
        <v>68</v>
      </c>
      <c r="HA34" s="45"/>
      <c r="HB34" s="9"/>
      <c r="HC34" s="46"/>
      <c r="HD34" s="46"/>
      <c r="HE34" s="45"/>
      <c r="HF34" s="47">
        <f>+GZ$10</f>
        <v>16.8</v>
      </c>
      <c r="HH34" s="43" t="s">
        <v>64</v>
      </c>
      <c r="HI34" s="61" t="s">
        <v>69</v>
      </c>
      <c r="HJ34" s="45"/>
      <c r="HK34" s="9"/>
      <c r="HL34" s="46"/>
      <c r="HM34" s="46"/>
      <c r="HN34" s="45"/>
      <c r="HO34" s="47">
        <f>+HI$11</f>
        <v>14.2</v>
      </c>
      <c r="HQ34" s="43" t="s">
        <v>64</v>
      </c>
      <c r="HR34" s="44" t="s">
        <v>68</v>
      </c>
      <c r="HS34" s="45"/>
      <c r="HT34" s="9"/>
      <c r="HU34" s="46"/>
      <c r="HV34" s="46"/>
      <c r="HW34" s="45"/>
      <c r="HX34" s="47">
        <f>+HR$10</f>
        <v>16.670000000000002</v>
      </c>
    </row>
    <row r="35" spans="9:232" x14ac:dyDescent="0.15">
      <c r="I35" s="43" t="s">
        <v>65</v>
      </c>
      <c r="J35" s="44" t="s">
        <v>68</v>
      </c>
      <c r="K35" s="45"/>
      <c r="L35" s="45"/>
      <c r="M35" s="45"/>
      <c r="N35" s="46"/>
      <c r="O35" s="45"/>
      <c r="P35" s="47">
        <f>+J$10</f>
        <v>12.32</v>
      </c>
      <c r="R35" s="43" t="s">
        <v>65</v>
      </c>
      <c r="S35" s="44" t="s">
        <v>72</v>
      </c>
      <c r="T35" s="45"/>
      <c r="U35" s="9"/>
      <c r="V35" s="46"/>
      <c r="W35" s="46"/>
      <c r="X35" s="45"/>
      <c r="Y35" s="47">
        <f>+S$20</f>
        <v>12.74</v>
      </c>
      <c r="AA35" s="43" t="s">
        <v>65</v>
      </c>
      <c r="AB35" s="61" t="s">
        <v>69</v>
      </c>
      <c r="AC35" s="45"/>
      <c r="AD35" s="9"/>
      <c r="AE35" s="46"/>
      <c r="AF35" s="46"/>
      <c r="AG35" s="45"/>
      <c r="AH35" s="47">
        <f>+AB$11</f>
        <v>10.02</v>
      </c>
      <c r="AJ35" s="43" t="s">
        <v>65</v>
      </c>
      <c r="AK35" s="44" t="s">
        <v>68</v>
      </c>
      <c r="AL35" s="45"/>
      <c r="AM35" s="9"/>
      <c r="AN35" s="46"/>
      <c r="AO35" s="46"/>
      <c r="AP35" s="45"/>
      <c r="AQ35" s="47">
        <f>+AK$10</f>
        <v>12.06</v>
      </c>
      <c r="AS35" s="43" t="s">
        <v>65</v>
      </c>
      <c r="AT35" s="44" t="s">
        <v>73</v>
      </c>
      <c r="AU35" s="45"/>
      <c r="AV35" s="9"/>
      <c r="AW35" s="46"/>
      <c r="AX35" s="46"/>
      <c r="AY35" s="45"/>
      <c r="AZ35" s="47">
        <f>+AT$19</f>
        <v>11.25</v>
      </c>
      <c r="BB35" s="43" t="s">
        <v>65</v>
      </c>
      <c r="BC35" s="44" t="s">
        <v>68</v>
      </c>
      <c r="BD35" s="45"/>
      <c r="BE35" s="9"/>
      <c r="BF35" s="46"/>
      <c r="BG35" s="46"/>
      <c r="BH35" s="45"/>
      <c r="BI35" s="47">
        <f>+BC$10</f>
        <v>14.24</v>
      </c>
      <c r="BK35" s="43" t="s">
        <v>65</v>
      </c>
      <c r="BL35" s="44" t="s">
        <v>73</v>
      </c>
      <c r="BM35" s="45"/>
      <c r="BN35" s="9"/>
      <c r="BO35" s="46"/>
      <c r="BP35" s="46"/>
      <c r="BQ35" s="45"/>
      <c r="BR35" s="47">
        <f>+BL$19</f>
        <v>11.18</v>
      </c>
      <c r="BT35" s="43" t="s">
        <v>65</v>
      </c>
      <c r="BU35" s="44" t="s">
        <v>73</v>
      </c>
      <c r="BV35" s="45"/>
      <c r="BW35" s="9"/>
      <c r="BX35" s="46"/>
      <c r="BY35" s="46"/>
      <c r="BZ35" s="45"/>
      <c r="CA35" s="47">
        <f>+BU$19</f>
        <v>10.08</v>
      </c>
      <c r="CC35" s="43" t="s">
        <v>65</v>
      </c>
      <c r="CD35" s="44" t="s">
        <v>73</v>
      </c>
      <c r="CE35" s="45"/>
      <c r="CF35" s="9"/>
      <c r="CG35" s="46"/>
      <c r="CH35" s="46"/>
      <c r="CI35" s="45"/>
      <c r="CJ35" s="47">
        <f>+CD$19</f>
        <v>12.88</v>
      </c>
      <c r="CL35" s="43" t="s">
        <v>65</v>
      </c>
      <c r="CM35" s="44" t="s">
        <v>72</v>
      </c>
      <c r="CN35" s="45"/>
      <c r="CO35" s="9"/>
      <c r="CP35" s="46"/>
      <c r="CQ35" s="46"/>
      <c r="CR35" s="45"/>
      <c r="CS35" s="47">
        <f>+CM$20</f>
        <v>12.57</v>
      </c>
      <c r="CU35" s="43" t="s">
        <v>65</v>
      </c>
      <c r="CV35" s="44" t="s">
        <v>72</v>
      </c>
      <c r="CW35" s="45"/>
      <c r="CX35" s="9"/>
      <c r="CY35" s="46"/>
      <c r="CZ35" s="46"/>
      <c r="DA35" s="45"/>
      <c r="DB35" s="47">
        <f>+CV$20</f>
        <v>11.76</v>
      </c>
      <c r="DD35" s="43" t="s">
        <v>65</v>
      </c>
      <c r="DE35" s="61" t="s">
        <v>69</v>
      </c>
      <c r="DF35" s="45"/>
      <c r="DG35" s="9"/>
      <c r="DH35" s="46"/>
      <c r="DI35" s="46"/>
      <c r="DJ35" s="45"/>
      <c r="DK35" s="47">
        <f>+DE$11</f>
        <v>8.06</v>
      </c>
      <c r="DM35" s="43" t="s">
        <v>65</v>
      </c>
      <c r="DN35" s="61" t="s">
        <v>71</v>
      </c>
      <c r="DO35" s="45"/>
      <c r="DP35" s="9"/>
      <c r="DQ35" s="46"/>
      <c r="DR35" s="46"/>
      <c r="DS35" s="45"/>
      <c r="DT35" s="47">
        <f>+DN$17</f>
        <v>11.2</v>
      </c>
      <c r="DV35" s="43" t="s">
        <v>65</v>
      </c>
      <c r="DW35" s="44" t="s">
        <v>73</v>
      </c>
      <c r="DX35" s="45"/>
      <c r="DY35" s="9"/>
      <c r="DZ35" s="46"/>
      <c r="EA35" s="46"/>
      <c r="EB35" s="45"/>
      <c r="EC35" s="47">
        <f>+DW$19</f>
        <v>12.78</v>
      </c>
      <c r="EE35" s="43" t="s">
        <v>65</v>
      </c>
      <c r="EF35" s="44" t="s">
        <v>72</v>
      </c>
      <c r="EG35" s="45"/>
      <c r="EH35" s="9"/>
      <c r="EI35" s="46"/>
      <c r="EJ35" s="46"/>
      <c r="EK35" s="45"/>
      <c r="EL35" s="47">
        <f>+EF$20</f>
        <v>11.86</v>
      </c>
      <c r="EN35" s="43" t="s">
        <v>65</v>
      </c>
      <c r="EO35" s="44" t="s">
        <v>73</v>
      </c>
      <c r="EP35" s="45"/>
      <c r="EQ35" s="9"/>
      <c r="ER35" s="46"/>
      <c r="ES35" s="46"/>
      <c r="ET35" s="45"/>
      <c r="EU35" s="47">
        <f>+EO$19</f>
        <v>10.19</v>
      </c>
      <c r="EW35" s="43" t="s">
        <v>65</v>
      </c>
      <c r="EX35" s="44" t="s">
        <v>73</v>
      </c>
      <c r="EY35" s="45"/>
      <c r="EZ35" s="9"/>
      <c r="FA35" s="46"/>
      <c r="FB35" s="46"/>
      <c r="FC35" s="45"/>
      <c r="FD35" s="47">
        <f>+EX$19</f>
        <v>11.24</v>
      </c>
      <c r="FF35" s="43" t="s">
        <v>65</v>
      </c>
      <c r="FG35" s="44" t="s">
        <v>68</v>
      </c>
      <c r="FH35" s="45"/>
      <c r="FI35" s="9"/>
      <c r="FJ35" s="46"/>
      <c r="FK35" s="46"/>
      <c r="FL35" s="45"/>
      <c r="FM35" s="47">
        <f>+FG$10</f>
        <v>13.07</v>
      </c>
      <c r="FO35" s="43" t="s">
        <v>65</v>
      </c>
      <c r="FP35" s="44" t="s">
        <v>72</v>
      </c>
      <c r="FQ35" s="45"/>
      <c r="FR35" s="9"/>
      <c r="FS35" s="46"/>
      <c r="FT35" s="46"/>
      <c r="FU35" s="45"/>
      <c r="FV35" s="47">
        <f>+FP$20</f>
        <v>10.93</v>
      </c>
      <c r="FX35" s="43" t="s">
        <v>65</v>
      </c>
      <c r="FY35" s="61" t="s">
        <v>71</v>
      </c>
      <c r="FZ35" s="45"/>
      <c r="GA35" s="9"/>
      <c r="GB35" s="46"/>
      <c r="GC35" s="46"/>
      <c r="GD35" s="45"/>
      <c r="GE35" s="47">
        <f>+FY$17</f>
        <v>10.039999999999999</v>
      </c>
      <c r="GG35" s="43" t="s">
        <v>65</v>
      </c>
      <c r="GH35" s="44" t="s">
        <v>73</v>
      </c>
      <c r="GI35" s="45"/>
      <c r="GJ35" s="9"/>
      <c r="GK35" s="46"/>
      <c r="GL35" s="46"/>
      <c r="GM35" s="45"/>
      <c r="GN35" s="47">
        <f>+GH$19</f>
        <v>10.029999999999999</v>
      </c>
      <c r="GP35" s="43" t="s">
        <v>65</v>
      </c>
      <c r="GQ35" s="44" t="s">
        <v>73</v>
      </c>
      <c r="GR35" s="45"/>
      <c r="GS35" s="9"/>
      <c r="GT35" s="46"/>
      <c r="GU35" s="46"/>
      <c r="GV35" s="45"/>
      <c r="GW35" s="47">
        <f>+GQ$19</f>
        <v>12.04</v>
      </c>
      <c r="GY35" s="43" t="s">
        <v>65</v>
      </c>
      <c r="GZ35" s="61" t="s">
        <v>69</v>
      </c>
      <c r="HA35" s="45"/>
      <c r="HB35" s="9"/>
      <c r="HC35" s="46"/>
      <c r="HD35" s="46"/>
      <c r="HE35" s="45"/>
      <c r="HF35" s="47">
        <f>+GZ$11</f>
        <v>13.67</v>
      </c>
      <c r="HH35" s="43" t="s">
        <v>65</v>
      </c>
      <c r="HI35" s="44" t="s">
        <v>72</v>
      </c>
      <c r="HJ35" s="45"/>
      <c r="HK35" s="9"/>
      <c r="HL35" s="46"/>
      <c r="HM35" s="46"/>
      <c r="HN35" s="45"/>
      <c r="HO35" s="47">
        <f>+HI$20</f>
        <v>13.88</v>
      </c>
      <c r="HQ35" s="43" t="s">
        <v>65</v>
      </c>
      <c r="HR35" s="44" t="s">
        <v>73</v>
      </c>
      <c r="HS35" s="45"/>
      <c r="HT35" s="9"/>
      <c r="HU35" s="46"/>
      <c r="HV35" s="46"/>
      <c r="HW35" s="45"/>
      <c r="HX35" s="47">
        <f>+HR$19</f>
        <v>9.39</v>
      </c>
    </row>
    <row r="36" spans="9:232" x14ac:dyDescent="0.15">
      <c r="I36" s="43" t="s">
        <v>66</v>
      </c>
      <c r="J36" s="61" t="s">
        <v>71</v>
      </c>
      <c r="K36" s="45"/>
      <c r="L36" s="45"/>
      <c r="M36" s="45"/>
      <c r="N36" s="46"/>
      <c r="O36" s="45"/>
      <c r="P36" s="47">
        <f>+J$17</f>
        <v>8.4</v>
      </c>
      <c r="R36" s="43" t="s">
        <v>66</v>
      </c>
      <c r="S36" s="44" t="s">
        <v>68</v>
      </c>
      <c r="T36" s="45"/>
      <c r="U36" s="9"/>
      <c r="V36" s="46"/>
      <c r="W36" s="46"/>
      <c r="X36" s="45"/>
      <c r="Y36" s="47">
        <f>+S$10</f>
        <v>9.39</v>
      </c>
      <c r="AA36" s="43" t="s">
        <v>66</v>
      </c>
      <c r="AB36" s="44" t="s">
        <v>68</v>
      </c>
      <c r="AC36" s="45"/>
      <c r="AD36" s="9"/>
      <c r="AE36" s="46"/>
      <c r="AF36" s="46"/>
      <c r="AG36" s="45"/>
      <c r="AH36" s="47">
        <f>+AB$10</f>
        <v>9.91</v>
      </c>
      <c r="AJ36" s="43" t="s">
        <v>66</v>
      </c>
      <c r="AK36" s="44" t="s">
        <v>69</v>
      </c>
      <c r="AL36" s="45"/>
      <c r="AM36" s="9"/>
      <c r="AN36" s="46"/>
      <c r="AO36" s="46"/>
      <c r="AP36" s="45"/>
      <c r="AQ36" s="47">
        <f>+AK$11</f>
        <v>8.61</v>
      </c>
      <c r="AS36" s="43" t="s">
        <v>66</v>
      </c>
      <c r="AT36" s="44" t="s">
        <v>69</v>
      </c>
      <c r="AU36" s="45"/>
      <c r="AV36" s="9"/>
      <c r="AW36" s="46"/>
      <c r="AX36" s="46"/>
      <c r="AY36" s="45"/>
      <c r="AZ36" s="47">
        <f>+AT$11</f>
        <v>10.81</v>
      </c>
      <c r="BB36" s="43" t="s">
        <v>66</v>
      </c>
      <c r="BC36" s="44" t="s">
        <v>69</v>
      </c>
      <c r="BD36" s="45"/>
      <c r="BE36" s="9"/>
      <c r="BF36" s="46"/>
      <c r="BG36" s="46"/>
      <c r="BH36" s="45"/>
      <c r="BI36" s="47">
        <f>+BC$11</f>
        <v>7.48</v>
      </c>
      <c r="BK36" s="43" t="s">
        <v>66</v>
      </c>
      <c r="BL36" s="44" t="s">
        <v>69</v>
      </c>
      <c r="BM36" s="45"/>
      <c r="BN36" s="9"/>
      <c r="BO36" s="46"/>
      <c r="BP36" s="46"/>
      <c r="BQ36" s="45"/>
      <c r="BR36" s="47">
        <f>+BL$11</f>
        <v>10.92</v>
      </c>
      <c r="BT36" s="43" t="s">
        <v>66</v>
      </c>
      <c r="BU36" s="44" t="s">
        <v>69</v>
      </c>
      <c r="BV36" s="45"/>
      <c r="BW36" s="9"/>
      <c r="BX36" s="46"/>
      <c r="BY36" s="46"/>
      <c r="BZ36" s="45"/>
      <c r="CA36" s="47">
        <f>+BU$11</f>
        <v>7.5</v>
      </c>
      <c r="CC36" s="43" t="s">
        <v>66</v>
      </c>
      <c r="CD36" s="61" t="s">
        <v>71</v>
      </c>
      <c r="CE36" s="45"/>
      <c r="CF36" s="9"/>
      <c r="CG36" s="46"/>
      <c r="CH36" s="46"/>
      <c r="CI36" s="45"/>
      <c r="CJ36" s="47">
        <f>+CD$17</f>
        <v>7.37</v>
      </c>
      <c r="CL36" s="43" t="s">
        <v>66</v>
      </c>
      <c r="CM36" s="44" t="s">
        <v>73</v>
      </c>
      <c r="CN36" s="45"/>
      <c r="CO36" s="9"/>
      <c r="CP36" s="46"/>
      <c r="CQ36" s="46"/>
      <c r="CR36" s="45"/>
      <c r="CS36" s="47">
        <f>+CM$19</f>
        <v>8.3800000000000008</v>
      </c>
      <c r="CU36" s="43" t="s">
        <v>66</v>
      </c>
      <c r="CV36" s="44" t="s">
        <v>69</v>
      </c>
      <c r="CW36" s="45"/>
      <c r="CX36" s="9"/>
      <c r="CY36" s="46"/>
      <c r="CZ36" s="46"/>
      <c r="DA36" s="45"/>
      <c r="DB36" s="47">
        <f>+CV$11</f>
        <v>8.82</v>
      </c>
      <c r="DD36" s="43" t="s">
        <v>66</v>
      </c>
      <c r="DE36" s="44" t="s">
        <v>72</v>
      </c>
      <c r="DF36" s="45"/>
      <c r="DG36" s="9"/>
      <c r="DH36" s="46"/>
      <c r="DI36" s="46"/>
      <c r="DJ36" s="45"/>
      <c r="DK36" s="47">
        <f>+DE$20</f>
        <v>4.84</v>
      </c>
      <c r="DM36" s="43" t="s">
        <v>66</v>
      </c>
      <c r="DN36" s="44" t="s">
        <v>69</v>
      </c>
      <c r="DO36" s="45"/>
      <c r="DP36" s="9"/>
      <c r="DQ36" s="46"/>
      <c r="DR36" s="46"/>
      <c r="DS36" s="45"/>
      <c r="DT36" s="47">
        <f>+DN$11</f>
        <v>9.1300000000000008</v>
      </c>
      <c r="DV36" s="43" t="s">
        <v>66</v>
      </c>
      <c r="DW36" s="44" t="s">
        <v>72</v>
      </c>
      <c r="DX36" s="45"/>
      <c r="DY36" s="9"/>
      <c r="DZ36" s="46"/>
      <c r="EA36" s="46"/>
      <c r="EB36" s="45"/>
      <c r="EC36" s="47">
        <f>+DW$20</f>
        <v>10.57</v>
      </c>
      <c r="EE36" s="43" t="s">
        <v>66</v>
      </c>
      <c r="EF36" s="44" t="s">
        <v>68</v>
      </c>
      <c r="EG36" s="45"/>
      <c r="EH36" s="9"/>
      <c r="EI36" s="46"/>
      <c r="EJ36" s="46"/>
      <c r="EK36" s="45"/>
      <c r="EL36" s="47">
        <f>+EF$10</f>
        <v>11.86</v>
      </c>
      <c r="EN36" s="43" t="s">
        <v>66</v>
      </c>
      <c r="EO36" s="44" t="s">
        <v>68</v>
      </c>
      <c r="EP36" s="45"/>
      <c r="EQ36" s="9"/>
      <c r="ER36" s="46"/>
      <c r="ES36" s="46"/>
      <c r="ET36" s="45"/>
      <c r="EU36" s="47">
        <f>+EO$10</f>
        <v>8.33</v>
      </c>
      <c r="EW36" s="43" t="s">
        <v>66</v>
      </c>
      <c r="EX36" s="44" t="s">
        <v>69</v>
      </c>
      <c r="EY36" s="45"/>
      <c r="EZ36" s="9"/>
      <c r="FA36" s="46"/>
      <c r="FB36" s="46"/>
      <c r="FC36" s="45"/>
      <c r="FD36" s="47">
        <f>+EX$11</f>
        <v>9.3000000000000007</v>
      </c>
      <c r="FF36" s="43" t="s">
        <v>66</v>
      </c>
      <c r="FG36" s="44" t="s">
        <v>69</v>
      </c>
      <c r="FH36" s="45"/>
      <c r="FI36" s="9"/>
      <c r="FJ36" s="46"/>
      <c r="FK36" s="46"/>
      <c r="FL36" s="45"/>
      <c r="FM36" s="47">
        <f>+FG$11</f>
        <v>9.94</v>
      </c>
      <c r="FO36" s="43" t="s">
        <v>66</v>
      </c>
      <c r="FP36" s="44" t="s">
        <v>69</v>
      </c>
      <c r="FQ36" s="45"/>
      <c r="FR36" s="9"/>
      <c r="FS36" s="46"/>
      <c r="FT36" s="46"/>
      <c r="FU36" s="45"/>
      <c r="FV36" s="47">
        <f>+FP$11</f>
        <v>9.32</v>
      </c>
      <c r="FX36" s="43" t="s">
        <v>66</v>
      </c>
      <c r="FY36" s="44" t="s">
        <v>73</v>
      </c>
      <c r="FZ36" s="45"/>
      <c r="GA36" s="9"/>
      <c r="GB36" s="46"/>
      <c r="GC36" s="46"/>
      <c r="GD36" s="45"/>
      <c r="GE36" s="47">
        <f>+FY$19</f>
        <v>8.1999999999999993</v>
      </c>
      <c r="GG36" s="43" t="s">
        <v>66</v>
      </c>
      <c r="GH36" s="44" t="s">
        <v>69</v>
      </c>
      <c r="GI36" s="45"/>
      <c r="GJ36" s="9"/>
      <c r="GK36" s="46"/>
      <c r="GL36" s="46"/>
      <c r="GM36" s="45"/>
      <c r="GN36" s="47">
        <f>+GH$11</f>
        <v>5.91</v>
      </c>
      <c r="GP36" s="43" t="s">
        <v>66</v>
      </c>
      <c r="GQ36" s="44" t="s">
        <v>69</v>
      </c>
      <c r="GR36" s="45"/>
      <c r="GS36" s="9"/>
      <c r="GT36" s="46"/>
      <c r="GU36" s="46"/>
      <c r="GV36" s="45"/>
      <c r="GW36" s="47">
        <f>+GQ$11</f>
        <v>7.36</v>
      </c>
      <c r="GY36" s="43" t="s">
        <v>66</v>
      </c>
      <c r="GZ36" s="44" t="s">
        <v>73</v>
      </c>
      <c r="HA36" s="45"/>
      <c r="HB36" s="9"/>
      <c r="HC36" s="46"/>
      <c r="HD36" s="46"/>
      <c r="HE36" s="45"/>
      <c r="HF36" s="47">
        <f>+GZ$19</f>
        <v>5.47</v>
      </c>
      <c r="HH36" s="43" t="s">
        <v>66</v>
      </c>
      <c r="HI36" s="44" t="s">
        <v>73</v>
      </c>
      <c r="HJ36" s="45"/>
      <c r="HK36" s="9"/>
      <c r="HL36" s="46"/>
      <c r="HM36" s="46"/>
      <c r="HN36" s="45"/>
      <c r="HO36" s="47">
        <f>+HI$19</f>
        <v>9.4600000000000009</v>
      </c>
      <c r="HQ36" s="43" t="s">
        <v>66</v>
      </c>
      <c r="HR36" s="44" t="s">
        <v>69</v>
      </c>
      <c r="HS36" s="45"/>
      <c r="HT36" s="9"/>
      <c r="HU36" s="46"/>
      <c r="HV36" s="46"/>
      <c r="HW36" s="45"/>
      <c r="HX36" s="47">
        <f>+HR$11</f>
        <v>8.69</v>
      </c>
    </row>
    <row r="37" spans="9:232" x14ac:dyDescent="0.15">
      <c r="I37" s="43" t="s">
        <v>67</v>
      </c>
      <c r="J37" s="44" t="s">
        <v>69</v>
      </c>
      <c r="K37" s="45"/>
      <c r="L37" s="45"/>
      <c r="M37" s="45"/>
      <c r="N37" s="46"/>
      <c r="O37" s="45"/>
      <c r="P37" s="47">
        <f>+J$11</f>
        <v>8.27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+S$11</f>
        <v>6.65</v>
      </c>
      <c r="AA37" s="43" t="s">
        <v>67</v>
      </c>
      <c r="AB37" s="44" t="s">
        <v>71</v>
      </c>
      <c r="AC37" s="45"/>
      <c r="AD37" s="9"/>
      <c r="AE37" s="46"/>
      <c r="AF37" s="46"/>
      <c r="AG37" s="45"/>
      <c r="AH37" s="47">
        <f>+AB$17</f>
        <v>7.76</v>
      </c>
      <c r="AJ37" s="43" t="s">
        <v>67</v>
      </c>
      <c r="AK37" s="44" t="s">
        <v>71</v>
      </c>
      <c r="AL37" s="45"/>
      <c r="AM37" s="9"/>
      <c r="AN37" s="46"/>
      <c r="AO37" s="46"/>
      <c r="AP37" s="45"/>
      <c r="AQ37" s="47">
        <f>+AK$17</f>
        <v>6.41</v>
      </c>
      <c r="AS37" s="43" t="s">
        <v>67</v>
      </c>
      <c r="AT37" s="44" t="s">
        <v>71</v>
      </c>
      <c r="AU37" s="45"/>
      <c r="AV37" s="9"/>
      <c r="AW37" s="46"/>
      <c r="AX37" s="46"/>
      <c r="AY37" s="45"/>
      <c r="AZ37" s="47">
        <f>+AT$17</f>
        <v>5.0999999999999996</v>
      </c>
      <c r="BB37" s="43" t="s">
        <v>67</v>
      </c>
      <c r="BC37" s="44" t="s">
        <v>71</v>
      </c>
      <c r="BD37" s="45"/>
      <c r="BE37" s="9"/>
      <c r="BF37" s="46"/>
      <c r="BG37" s="46"/>
      <c r="BH37" s="45"/>
      <c r="BI37" s="47">
        <f>+BC$17</f>
        <v>4.91</v>
      </c>
      <c r="BK37" s="43" t="s">
        <v>67</v>
      </c>
      <c r="BL37" s="44" t="s">
        <v>71</v>
      </c>
      <c r="BM37" s="45"/>
      <c r="BN37" s="9"/>
      <c r="BO37" s="46"/>
      <c r="BP37" s="46"/>
      <c r="BQ37" s="45"/>
      <c r="BR37" s="47">
        <f>+BL$17</f>
        <v>1.58</v>
      </c>
      <c r="BT37" s="43" t="s">
        <v>67</v>
      </c>
      <c r="BU37" s="44" t="s">
        <v>71</v>
      </c>
      <c r="BV37" s="45"/>
      <c r="BW37" s="9"/>
      <c r="BX37" s="46"/>
      <c r="BY37" s="46"/>
      <c r="BZ37" s="45"/>
      <c r="CA37" s="47">
        <f>+BU$17</f>
        <v>4.6900000000000004</v>
      </c>
      <c r="CC37" s="43" t="s">
        <v>67</v>
      </c>
      <c r="CD37" s="44" t="s">
        <v>69</v>
      </c>
      <c r="CE37" s="45"/>
      <c r="CF37" s="9"/>
      <c r="CG37" s="46"/>
      <c r="CH37" s="46"/>
      <c r="CI37" s="45"/>
      <c r="CJ37" s="47">
        <f>+CD$11</f>
        <v>7.37</v>
      </c>
      <c r="CL37" s="43" t="s">
        <v>67</v>
      </c>
      <c r="CM37" s="44" t="s">
        <v>71</v>
      </c>
      <c r="CN37" s="45"/>
      <c r="CO37" s="9"/>
      <c r="CP37" s="46"/>
      <c r="CQ37" s="46"/>
      <c r="CR37" s="45"/>
      <c r="CS37" s="47">
        <f>+CM$17</f>
        <v>0.6</v>
      </c>
      <c r="CU37" s="43" t="s">
        <v>67</v>
      </c>
      <c r="CV37" s="44" t="s">
        <v>71</v>
      </c>
      <c r="CW37" s="45"/>
      <c r="CX37" s="9"/>
      <c r="CY37" s="46"/>
      <c r="CZ37" s="46"/>
      <c r="DA37" s="45"/>
      <c r="DB37" s="47">
        <f>+CV$17</f>
        <v>0</v>
      </c>
      <c r="DD37" s="43" t="s">
        <v>67</v>
      </c>
      <c r="DE37" s="44" t="s">
        <v>71</v>
      </c>
      <c r="DF37" s="45"/>
      <c r="DG37" s="9"/>
      <c r="DH37" s="46"/>
      <c r="DI37" s="46"/>
      <c r="DJ37" s="45"/>
      <c r="DK37" s="47">
        <f>+DE$17</f>
        <v>0</v>
      </c>
      <c r="DM37" s="43" t="s">
        <v>67</v>
      </c>
      <c r="DN37" s="44" t="s">
        <v>73</v>
      </c>
      <c r="DO37" s="45"/>
      <c r="DP37" s="9"/>
      <c r="DQ37" s="46"/>
      <c r="DR37" s="46"/>
      <c r="DS37" s="45"/>
      <c r="DT37" s="47">
        <f>+DN$19</f>
        <v>8.02</v>
      </c>
      <c r="DV37" s="43" t="s">
        <v>67</v>
      </c>
      <c r="DW37" s="44" t="s">
        <v>71</v>
      </c>
      <c r="DX37" s="45"/>
      <c r="DY37" s="9"/>
      <c r="DZ37" s="46"/>
      <c r="EA37" s="46"/>
      <c r="EB37" s="45"/>
      <c r="EC37" s="47">
        <f>+DW$17</f>
        <v>0.88</v>
      </c>
      <c r="EE37" s="43" t="s">
        <v>67</v>
      </c>
      <c r="EF37" s="44" t="s">
        <v>71</v>
      </c>
      <c r="EG37" s="45"/>
      <c r="EH37" s="9"/>
      <c r="EI37" s="46"/>
      <c r="EJ37" s="46"/>
      <c r="EK37" s="45"/>
      <c r="EL37" s="47">
        <f>+EF$17</f>
        <v>0.32</v>
      </c>
      <c r="EN37" s="43" t="s">
        <v>67</v>
      </c>
      <c r="EO37" s="44" t="s">
        <v>71</v>
      </c>
      <c r="EP37" s="45"/>
      <c r="EQ37" s="9"/>
      <c r="ER37" s="46"/>
      <c r="ES37" s="46"/>
      <c r="ET37" s="45"/>
      <c r="EU37" s="47">
        <f>+EO$17</f>
        <v>6.48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+EX$17</f>
        <v>6.2</v>
      </c>
      <c r="FF37" s="43" t="s">
        <v>67</v>
      </c>
      <c r="FG37" s="44" t="s">
        <v>71</v>
      </c>
      <c r="FH37" s="45"/>
      <c r="FI37" s="9"/>
      <c r="FJ37" s="46"/>
      <c r="FK37" s="46"/>
      <c r="FL37" s="45"/>
      <c r="FM37" s="47">
        <f>+FG$17</f>
        <v>1.7</v>
      </c>
      <c r="FO37" s="43" t="s">
        <v>67</v>
      </c>
      <c r="FP37" s="44" t="s">
        <v>71</v>
      </c>
      <c r="FQ37" s="45"/>
      <c r="FR37" s="9"/>
      <c r="FS37" s="46"/>
      <c r="FT37" s="46"/>
      <c r="FU37" s="45"/>
      <c r="FV37" s="47">
        <f>+FP$17</f>
        <v>7.4</v>
      </c>
      <c r="FX37" s="43" t="s">
        <v>67</v>
      </c>
      <c r="FY37" s="44" t="s">
        <v>69</v>
      </c>
      <c r="FZ37" s="45"/>
      <c r="GA37" s="9"/>
      <c r="GB37" s="46"/>
      <c r="GC37" s="46"/>
      <c r="GD37" s="45"/>
      <c r="GE37" s="47">
        <f>+FY$11</f>
        <v>5.74</v>
      </c>
      <c r="GG37" s="43" t="s">
        <v>67</v>
      </c>
      <c r="GH37" s="44" t="s">
        <v>71</v>
      </c>
      <c r="GI37" s="45"/>
      <c r="GJ37" s="9"/>
      <c r="GK37" s="46"/>
      <c r="GL37" s="46"/>
      <c r="GM37" s="45"/>
      <c r="GN37" s="47">
        <f>+GH$17</f>
        <v>5.66</v>
      </c>
      <c r="GP37" s="43" t="s">
        <v>67</v>
      </c>
      <c r="GQ37" s="44" t="s">
        <v>71</v>
      </c>
      <c r="GR37" s="45"/>
      <c r="GS37" s="9"/>
      <c r="GT37" s="46"/>
      <c r="GU37" s="46"/>
      <c r="GV37" s="45"/>
      <c r="GW37" s="47">
        <f>+GQ$17</f>
        <v>2.68</v>
      </c>
      <c r="GY37" s="43" t="s">
        <v>67</v>
      </c>
      <c r="GZ37" s="44" t="s">
        <v>71</v>
      </c>
      <c r="HA37" s="45"/>
      <c r="HB37" s="9"/>
      <c r="HC37" s="46"/>
      <c r="HD37" s="46"/>
      <c r="HE37" s="45"/>
      <c r="HF37" s="47">
        <f>+GZ$17</f>
        <v>0.39</v>
      </c>
      <c r="HH37" s="43" t="s">
        <v>67</v>
      </c>
      <c r="HI37" s="44" t="s">
        <v>71</v>
      </c>
      <c r="HJ37" s="45"/>
      <c r="HK37" s="9"/>
      <c r="HL37" s="46"/>
      <c r="HM37" s="46"/>
      <c r="HN37" s="45"/>
      <c r="HO37" s="47">
        <f>+HI$17</f>
        <v>5.36</v>
      </c>
      <c r="HQ37" s="43" t="s">
        <v>67</v>
      </c>
      <c r="HR37" s="44" t="s">
        <v>71</v>
      </c>
      <c r="HS37" s="45"/>
      <c r="HT37" s="9"/>
      <c r="HU37" s="46"/>
      <c r="HV37" s="46"/>
      <c r="HW37" s="45"/>
      <c r="HX37" s="47">
        <f>+HR$17</f>
        <v>7.28</v>
      </c>
    </row>
    <row r="38" spans="9:232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9"/>
      <c r="GV38" s="9"/>
      <c r="GW38" s="39"/>
      <c r="GY38" s="38"/>
      <c r="GZ38" s="9"/>
      <c r="HA38" s="9"/>
      <c r="HB38" s="9"/>
      <c r="HC38" s="9"/>
      <c r="HD38" s="9"/>
      <c r="HE38" s="9"/>
      <c r="HF38" s="39"/>
      <c r="HH38" s="38"/>
      <c r="HI38" s="9"/>
      <c r="HJ38" s="9"/>
      <c r="HK38" s="9"/>
      <c r="HL38" s="9"/>
      <c r="HM38" s="9"/>
      <c r="HN38" s="9"/>
      <c r="HO38" s="39"/>
      <c r="HQ38" s="38"/>
      <c r="HR38" s="9"/>
      <c r="HS38" s="9"/>
      <c r="HT38" s="9"/>
      <c r="HU38" s="9"/>
      <c r="HV38" s="9"/>
      <c r="HW38" s="9"/>
      <c r="HX38" s="39"/>
    </row>
    <row r="39" spans="9:232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9"/>
      <c r="GV39" s="9"/>
      <c r="GW39" s="39"/>
      <c r="GY39" s="48" t="s">
        <v>55</v>
      </c>
      <c r="GZ39" s="9"/>
      <c r="HA39" s="9"/>
      <c r="HB39" s="9"/>
      <c r="HC39" s="9"/>
      <c r="HD39" s="9"/>
      <c r="HE39" s="9"/>
      <c r="HF39" s="39"/>
      <c r="HH39" s="48" t="s">
        <v>55</v>
      </c>
      <c r="HI39" s="9"/>
      <c r="HJ39" s="9"/>
      <c r="HK39" s="9"/>
      <c r="HL39" s="9"/>
      <c r="HM39" s="9"/>
      <c r="HN39" s="9"/>
      <c r="HO39" s="39"/>
      <c r="HQ39" s="48" t="s">
        <v>55</v>
      </c>
      <c r="HR39" s="9"/>
      <c r="HS39" s="9"/>
      <c r="HT39" s="9"/>
      <c r="HU39" s="9"/>
      <c r="HV39" s="9"/>
      <c r="HW39" s="9"/>
      <c r="HX39" s="39"/>
    </row>
    <row r="40" spans="9:232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  <c r="GP40" s="48"/>
      <c r="GQ40" s="40" t="s">
        <v>58</v>
      </c>
      <c r="GR40" s="49"/>
      <c r="GS40" s="9"/>
      <c r="GT40" s="9"/>
      <c r="GU40" s="9"/>
      <c r="GV40" s="49" t="s">
        <v>57</v>
      </c>
      <c r="GW40" s="39"/>
      <c r="GY40" s="48"/>
      <c r="GZ40" s="40" t="s">
        <v>58</v>
      </c>
      <c r="HA40" s="49"/>
      <c r="HB40" s="9"/>
      <c r="HC40" s="9"/>
      <c r="HD40" s="9"/>
      <c r="HE40" s="49" t="s">
        <v>57</v>
      </c>
      <c r="HF40" s="39"/>
      <c r="HH40" s="48"/>
      <c r="HI40" s="40" t="s">
        <v>58</v>
      </c>
      <c r="HJ40" s="49"/>
      <c r="HK40" s="9"/>
      <c r="HL40" s="9"/>
      <c r="HM40" s="9"/>
      <c r="HN40" s="49" t="s">
        <v>57</v>
      </c>
      <c r="HO40" s="39"/>
      <c r="HQ40" s="48"/>
      <c r="HR40" s="40" t="s">
        <v>58</v>
      </c>
      <c r="HS40" s="49"/>
      <c r="HT40" s="9"/>
      <c r="HU40" s="9"/>
      <c r="HV40" s="9"/>
      <c r="HW40" s="49" t="s">
        <v>57</v>
      </c>
      <c r="HX40" s="39"/>
    </row>
    <row r="41" spans="9:232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9"/>
      <c r="GV41" s="9"/>
      <c r="GW41" s="39"/>
      <c r="GY41" s="50" t="s">
        <v>56</v>
      </c>
      <c r="GZ41" s="9"/>
      <c r="HA41" s="9"/>
      <c r="HB41" s="9"/>
      <c r="HC41" s="9"/>
      <c r="HD41" s="9"/>
      <c r="HE41" s="9"/>
      <c r="HF41" s="39"/>
      <c r="HH41" s="50" t="s">
        <v>56</v>
      </c>
      <c r="HI41" s="9"/>
      <c r="HJ41" s="9"/>
      <c r="HK41" s="9"/>
      <c r="HL41" s="9"/>
      <c r="HM41" s="9"/>
      <c r="HN41" s="9"/>
      <c r="HO41" s="39"/>
      <c r="HQ41" s="50" t="s">
        <v>56</v>
      </c>
      <c r="HR41" s="9"/>
      <c r="HS41" s="9"/>
      <c r="HT41" s="9"/>
      <c r="HU41" s="9"/>
      <c r="HV41" s="9"/>
      <c r="HW41" s="9"/>
      <c r="HX41" s="39"/>
    </row>
    <row r="42" spans="9:232" x14ac:dyDescent="0.15">
      <c r="I42" s="51" t="s">
        <v>59</v>
      </c>
      <c r="J42" s="52">
        <f>+J15/100</f>
        <v>0.26950000000000002</v>
      </c>
      <c r="K42" s="53"/>
      <c r="L42" s="53"/>
      <c r="M42" s="54"/>
      <c r="N42" s="9"/>
      <c r="O42" s="54">
        <f>+J42-$C$15/100</f>
        <v>2.4199999999999999E-2</v>
      </c>
      <c r="P42" s="39"/>
      <c r="R42" s="51" t="s">
        <v>59</v>
      </c>
      <c r="S42" s="52">
        <f>+S15/100</f>
        <v>0.24340000000000001</v>
      </c>
      <c r="T42" s="53"/>
      <c r="U42" s="9"/>
      <c r="V42" s="9"/>
      <c r="W42" s="9"/>
      <c r="X42" s="54">
        <f>+S42-$C$15/100</f>
        <v>-1.9000000000000128E-3</v>
      </c>
      <c r="Y42" s="39"/>
      <c r="AA42" s="51" t="s">
        <v>59</v>
      </c>
      <c r="AB42" s="52">
        <f>+AB15/100</f>
        <v>0.27229999999999999</v>
      </c>
      <c r="AC42" s="53"/>
      <c r="AD42" s="9"/>
      <c r="AE42" s="9"/>
      <c r="AF42" s="9"/>
      <c r="AG42" s="54">
        <f>+AB42-$C$15/100</f>
        <v>2.6999999999999968E-2</v>
      </c>
      <c r="AH42" s="39"/>
      <c r="AJ42" s="51" t="s">
        <v>59</v>
      </c>
      <c r="AK42" s="52">
        <f>+AK15/100</f>
        <v>0.29949999999999999</v>
      </c>
      <c r="AL42" s="53"/>
      <c r="AM42" s="9"/>
      <c r="AN42" s="9"/>
      <c r="AO42" s="9"/>
      <c r="AP42" s="54">
        <f>+AK42-$C$15/100</f>
        <v>5.419999999999997E-2</v>
      </c>
      <c r="AQ42" s="39"/>
      <c r="AS42" s="51" t="s">
        <v>59</v>
      </c>
      <c r="AT42" s="52">
        <f>+AT15/100</f>
        <v>0.29320000000000002</v>
      </c>
      <c r="AU42" s="53"/>
      <c r="AV42" s="9"/>
      <c r="AW42" s="9"/>
      <c r="AX42" s="9"/>
      <c r="AY42" s="54">
        <f>+AT42-$C$15/100</f>
        <v>4.7899999999999998E-2</v>
      </c>
      <c r="AZ42" s="39"/>
      <c r="BB42" s="51" t="s">
        <v>59</v>
      </c>
      <c r="BC42" s="52">
        <f>+BC15/100</f>
        <v>0.2767</v>
      </c>
      <c r="BD42" s="53"/>
      <c r="BE42" s="9"/>
      <c r="BF42" s="9"/>
      <c r="BG42" s="9"/>
      <c r="BH42" s="54">
        <f>+BC42-$C$15/100</f>
        <v>3.1399999999999983E-2</v>
      </c>
      <c r="BI42" s="39"/>
      <c r="BK42" s="51" t="s">
        <v>59</v>
      </c>
      <c r="BL42" s="52">
        <f>+BL15/100</f>
        <v>0.24739999999999998</v>
      </c>
      <c r="BM42" s="53"/>
      <c r="BN42" s="9"/>
      <c r="BO42" s="9"/>
      <c r="BP42" s="9"/>
      <c r="BQ42" s="54">
        <f>+BL42-$C$15/100</f>
        <v>2.099999999999963E-3</v>
      </c>
      <c r="BR42" s="39"/>
      <c r="BT42" s="51" t="s">
        <v>59</v>
      </c>
      <c r="BU42" s="52">
        <f>+BU15/100</f>
        <v>0.32</v>
      </c>
      <c r="BV42" s="53"/>
      <c r="BW42" s="9"/>
      <c r="BX42" s="9"/>
      <c r="BY42" s="9"/>
      <c r="BZ42" s="54">
        <f>+BU42-$C$15/100</f>
        <v>7.4699999999999989E-2</v>
      </c>
      <c r="CA42" s="39"/>
      <c r="CC42" s="51" t="s">
        <v>59</v>
      </c>
      <c r="CD42" s="52">
        <f>+CD15/100</f>
        <v>0.31370000000000003</v>
      </c>
      <c r="CE42" s="53"/>
      <c r="CF42" s="9"/>
      <c r="CG42" s="9"/>
      <c r="CH42" s="9"/>
      <c r="CI42" s="54">
        <f>+CD42-$C$15/100</f>
        <v>6.8400000000000016E-2</v>
      </c>
      <c r="CJ42" s="39"/>
      <c r="CL42" s="51" t="s">
        <v>59</v>
      </c>
      <c r="CM42" s="52">
        <f>+CM15/100</f>
        <v>0.2455</v>
      </c>
      <c r="CN42" s="53"/>
      <c r="CO42" s="9"/>
      <c r="CP42" s="9"/>
      <c r="CQ42" s="9"/>
      <c r="CR42" s="54">
        <f>+CM42-$C$15/100</f>
        <v>1.9999999999997797E-4</v>
      </c>
      <c r="CS42" s="39"/>
      <c r="CU42" s="51" t="s">
        <v>59</v>
      </c>
      <c r="CV42" s="52">
        <f>+CV15/100</f>
        <v>0.27940000000000004</v>
      </c>
      <c r="CW42" s="53"/>
      <c r="CX42" s="9"/>
      <c r="CY42" s="9"/>
      <c r="CZ42" s="9"/>
      <c r="DA42" s="54">
        <f>+CV42-$C$15/100</f>
        <v>3.4100000000000019E-2</v>
      </c>
      <c r="DB42" s="39"/>
      <c r="DD42" s="51" t="s">
        <v>59</v>
      </c>
      <c r="DE42" s="52">
        <f>+DE15/100</f>
        <v>0.2742</v>
      </c>
      <c r="DF42" s="53"/>
      <c r="DG42" s="9"/>
      <c r="DH42" s="9"/>
      <c r="DI42" s="9"/>
      <c r="DJ42" s="54">
        <f>+DE42-$C$15/100</f>
        <v>2.8899999999999981E-2</v>
      </c>
      <c r="DK42" s="39"/>
      <c r="DM42" s="51" t="s">
        <v>59</v>
      </c>
      <c r="DN42" s="52">
        <f>+DN15/100</f>
        <v>0.21299999999999999</v>
      </c>
      <c r="DO42" s="53"/>
      <c r="DP42" s="9"/>
      <c r="DQ42" s="9"/>
      <c r="DR42" s="9"/>
      <c r="DS42" s="54">
        <f>+DN42-$C$15/100</f>
        <v>-3.2300000000000023E-2</v>
      </c>
      <c r="DT42" s="39"/>
      <c r="DV42" s="51" t="s">
        <v>59</v>
      </c>
      <c r="DW42" s="52">
        <f>+DW15/100</f>
        <v>0.29070000000000001</v>
      </c>
      <c r="DX42" s="53"/>
      <c r="DY42" s="9"/>
      <c r="DZ42" s="9"/>
      <c r="EA42" s="9"/>
      <c r="EB42" s="54">
        <f>+DW42-$C$15/100</f>
        <v>4.5399999999999996E-2</v>
      </c>
      <c r="EC42" s="39"/>
      <c r="EE42" s="51" t="s">
        <v>59</v>
      </c>
      <c r="EF42" s="52">
        <f>+EF15/100</f>
        <v>0.35259999999999997</v>
      </c>
      <c r="EG42" s="53"/>
      <c r="EH42" s="9"/>
      <c r="EI42" s="9"/>
      <c r="EJ42" s="9"/>
      <c r="EK42" s="54">
        <f>+EF42-$C$15/100</f>
        <v>0.10729999999999995</v>
      </c>
      <c r="EL42" s="39"/>
      <c r="EN42" s="51" t="s">
        <v>59</v>
      </c>
      <c r="EO42" s="52">
        <f>+EO15/100</f>
        <v>0.375</v>
      </c>
      <c r="EP42" s="53"/>
      <c r="EQ42" s="9"/>
      <c r="ER42" s="9"/>
      <c r="ES42" s="9"/>
      <c r="ET42" s="54">
        <f>+EO42-$C$15/100</f>
        <v>0.12969999999999998</v>
      </c>
      <c r="EU42" s="39"/>
      <c r="EW42" s="51" t="s">
        <v>59</v>
      </c>
      <c r="EX42" s="52">
        <f>+EX15/100</f>
        <v>0.31010000000000004</v>
      </c>
      <c r="EY42" s="53"/>
      <c r="EZ42" s="9"/>
      <c r="FA42" s="9"/>
      <c r="FB42" s="9"/>
      <c r="FC42" s="54">
        <f>+EX42-$C$15/100</f>
        <v>6.4800000000000024E-2</v>
      </c>
      <c r="FD42" s="39"/>
      <c r="FF42" s="51" t="s">
        <v>59</v>
      </c>
      <c r="FG42" s="52">
        <f>+FG15/100</f>
        <v>0.32950000000000002</v>
      </c>
      <c r="FH42" s="53"/>
      <c r="FI42" s="9"/>
      <c r="FJ42" s="9"/>
      <c r="FK42" s="9"/>
      <c r="FL42" s="54">
        <f>+FG42-$C$15/100</f>
        <v>8.4199999999999997E-2</v>
      </c>
      <c r="FM42" s="39"/>
      <c r="FO42" s="51" t="s">
        <v>59</v>
      </c>
      <c r="FP42" s="52">
        <f>+FP15/100</f>
        <v>0.2412</v>
      </c>
      <c r="FQ42" s="53"/>
      <c r="FR42" s="9"/>
      <c r="FS42" s="9"/>
      <c r="FT42" s="9"/>
      <c r="FU42" s="54">
        <f>+FP42-$C$15/100</f>
        <v>-4.1000000000000203E-3</v>
      </c>
      <c r="FV42" s="39"/>
      <c r="FX42" s="51" t="s">
        <v>59</v>
      </c>
      <c r="FY42" s="52">
        <f>+FY15/100</f>
        <v>0.26839999999999997</v>
      </c>
      <c r="FZ42" s="53"/>
      <c r="GA42" s="9"/>
      <c r="GB42" s="9"/>
      <c r="GC42" s="9"/>
      <c r="GD42" s="54">
        <f>+FY42-$C$15/100</f>
        <v>2.3099999999999954E-2</v>
      </c>
      <c r="GE42" s="39"/>
      <c r="GG42" s="51" t="s">
        <v>59</v>
      </c>
      <c r="GH42" s="52">
        <f>+GH15/100</f>
        <v>0.25579999999999997</v>
      </c>
      <c r="GI42" s="53"/>
      <c r="GJ42" s="9"/>
      <c r="GK42" s="9"/>
      <c r="GL42" s="9"/>
      <c r="GM42" s="54">
        <f>+GH42-$C$15/100</f>
        <v>1.0499999999999954E-2</v>
      </c>
      <c r="GN42" s="39"/>
      <c r="GP42" s="51" t="s">
        <v>59</v>
      </c>
      <c r="GQ42" s="52">
        <f>+GQ15/100</f>
        <v>0.31769999999999998</v>
      </c>
      <c r="GR42" s="53"/>
      <c r="GS42" s="9"/>
      <c r="GT42" s="9"/>
      <c r="GU42" s="9"/>
      <c r="GV42" s="54">
        <f>+GQ42-$C$15/100</f>
        <v>7.2399999999999964E-2</v>
      </c>
      <c r="GW42" s="39"/>
      <c r="GY42" s="51" t="s">
        <v>59</v>
      </c>
      <c r="GZ42" s="52">
        <f>+GZ15/100</f>
        <v>0.30079999999999996</v>
      </c>
      <c r="HA42" s="53"/>
      <c r="HB42" s="9"/>
      <c r="HC42" s="9"/>
      <c r="HD42" s="9"/>
      <c r="HE42" s="54">
        <f>+GZ42-$C$15/100</f>
        <v>5.5499999999999938E-2</v>
      </c>
      <c r="HF42" s="39"/>
      <c r="HH42" s="51" t="s">
        <v>59</v>
      </c>
      <c r="HI42" s="52">
        <f>+HI15/100</f>
        <v>0.33119999999999999</v>
      </c>
      <c r="HJ42" s="53"/>
      <c r="HK42" s="9"/>
      <c r="HL42" s="9"/>
      <c r="HM42" s="9"/>
      <c r="HN42" s="54">
        <f>+HI42-$C$15/100</f>
        <v>8.5899999999999976E-2</v>
      </c>
      <c r="HO42" s="39"/>
      <c r="HQ42" s="51" t="s">
        <v>59</v>
      </c>
      <c r="HR42" s="52">
        <f>+HR15/100</f>
        <v>0.2676</v>
      </c>
      <c r="HS42" s="53"/>
      <c r="HT42" s="9"/>
      <c r="HU42" s="9"/>
      <c r="HV42" s="9"/>
      <c r="HW42" s="54">
        <f>+HR42-$C$15/100</f>
        <v>2.2299999999999986E-2</v>
      </c>
      <c r="HX42" s="39"/>
    </row>
    <row r="43" spans="9:232" x14ac:dyDescent="0.15">
      <c r="I43" s="51" t="s">
        <v>60</v>
      </c>
      <c r="J43" s="55">
        <f>+O15</f>
        <v>0.58070438991821061</v>
      </c>
      <c r="K43" s="53"/>
      <c r="L43" s="53"/>
      <c r="M43" s="56"/>
      <c r="N43" s="9"/>
      <c r="O43" s="56">
        <f>+J43-$E$15</f>
        <v>8.8867810950761683E-2</v>
      </c>
      <c r="P43" s="39"/>
      <c r="R43" s="51" t="s">
        <v>60</v>
      </c>
      <c r="S43" s="55">
        <f>+X15</f>
        <v>0.47518072289156627</v>
      </c>
      <c r="T43" s="53"/>
      <c r="U43" s="9"/>
      <c r="V43" s="9"/>
      <c r="W43" s="9"/>
      <c r="X43" s="56">
        <f>+S43-$E$15</f>
        <v>-1.6655856075882658E-2</v>
      </c>
      <c r="Y43" s="39"/>
      <c r="AA43" s="51" t="s">
        <v>60</v>
      </c>
      <c r="AB43" s="55">
        <f>+AG15</f>
        <v>0.62127659574468086</v>
      </c>
      <c r="AC43" s="53"/>
      <c r="AD43" s="9"/>
      <c r="AE43" s="9"/>
      <c r="AF43" s="9"/>
      <c r="AG43" s="56">
        <f>+AB43-$E$15</f>
        <v>0.12944001677723194</v>
      </c>
      <c r="AH43" s="39"/>
      <c r="AJ43" s="51" t="s">
        <v>60</v>
      </c>
      <c r="AK43" s="55">
        <f>+AP15</f>
        <v>0.60063897763578278</v>
      </c>
      <c r="AL43" s="53"/>
      <c r="AM43" s="9"/>
      <c r="AN43" s="9"/>
      <c r="AO43" s="9"/>
      <c r="AP43" s="56">
        <f>+AK43-$E$15</f>
        <v>0.10880239866833386</v>
      </c>
      <c r="AQ43" s="39"/>
      <c r="AS43" s="51" t="s">
        <v>60</v>
      </c>
      <c r="AT43" s="55">
        <f>+AY15</f>
        <v>0.61247637051039694</v>
      </c>
      <c r="AU43" s="53"/>
      <c r="AV43" s="9"/>
      <c r="AW43" s="9"/>
      <c r="AX43" s="9"/>
      <c r="AY43" s="56">
        <f>+AT43-$E$15</f>
        <v>0.12063979154294802</v>
      </c>
      <c r="AZ43" s="39"/>
      <c r="BB43" s="51" t="s">
        <v>60</v>
      </c>
      <c r="BC43" s="55">
        <f>+BH15</f>
        <v>0.6308139534883721</v>
      </c>
      <c r="BD43" s="53"/>
      <c r="BE43" s="9"/>
      <c r="BF43" s="9"/>
      <c r="BG43" s="9"/>
      <c r="BH43" s="56">
        <f>+BC43-$E$15</f>
        <v>0.13897737452092318</v>
      </c>
      <c r="BI43" s="39"/>
      <c r="BK43" s="51" t="s">
        <v>60</v>
      </c>
      <c r="BL43" s="55">
        <f>+BQ15</f>
        <v>0.71276595744680848</v>
      </c>
      <c r="BM43" s="53"/>
      <c r="BN43" s="9"/>
      <c r="BO43" s="9"/>
      <c r="BP43" s="9"/>
      <c r="BQ43" s="56">
        <f>+BL43-$E$15</f>
        <v>0.22092937847935956</v>
      </c>
      <c r="BR43" s="39"/>
      <c r="BT43" s="51" t="s">
        <v>60</v>
      </c>
      <c r="BU43" s="55">
        <f>+BZ15</f>
        <v>0.65567765567765568</v>
      </c>
      <c r="BV43" s="53"/>
      <c r="BW43" s="9"/>
      <c r="BX43" s="9"/>
      <c r="BY43" s="9"/>
      <c r="BZ43" s="56">
        <f>+BU43-$E$15</f>
        <v>0.16384107671020676</v>
      </c>
      <c r="CA43" s="39"/>
      <c r="CC43" s="51" t="s">
        <v>60</v>
      </c>
      <c r="CD43" s="55">
        <f>+CI15</f>
        <v>0.59561128526645768</v>
      </c>
      <c r="CE43" s="53"/>
      <c r="CF43" s="9"/>
      <c r="CG43" s="9"/>
      <c r="CH43" s="9"/>
      <c r="CI43" s="56">
        <f>+CD43-$E$15</f>
        <v>0.10377470629900876</v>
      </c>
      <c r="CJ43" s="39"/>
      <c r="CL43" s="51" t="s">
        <v>60</v>
      </c>
      <c r="CM43" s="55">
        <f>+CR15</f>
        <v>0.75609756097560976</v>
      </c>
      <c r="CN43" s="53"/>
      <c r="CO43" s="9"/>
      <c r="CP43" s="9"/>
      <c r="CQ43" s="9"/>
      <c r="CR43" s="56">
        <f>+CM43-$E$15</f>
        <v>0.26426098200816084</v>
      </c>
      <c r="CS43" s="39"/>
      <c r="CU43" s="51" t="s">
        <v>60</v>
      </c>
      <c r="CV43" s="55">
        <f>+DA15</f>
        <v>0.84210526315789469</v>
      </c>
      <c r="CW43" s="53"/>
      <c r="CX43" s="9"/>
      <c r="CY43" s="9"/>
      <c r="CZ43" s="9"/>
      <c r="DA43" s="56">
        <f>+CV43-$E$15</f>
        <v>0.35026868419044577</v>
      </c>
      <c r="DB43" s="39"/>
      <c r="DD43" s="51" t="s">
        <v>60</v>
      </c>
      <c r="DE43" s="55">
        <f>+DJ15</f>
        <v>0.82352941176470584</v>
      </c>
      <c r="DF43" s="53"/>
      <c r="DG43" s="9"/>
      <c r="DH43" s="9"/>
      <c r="DI43" s="9"/>
      <c r="DJ43" s="56">
        <f>+DE43-$E$15</f>
        <v>0.33169283279725692</v>
      </c>
      <c r="DK43" s="39"/>
      <c r="DM43" s="51" t="s">
        <v>60</v>
      </c>
      <c r="DN43" s="55">
        <f>+DS15</f>
        <v>0.54545454545454541</v>
      </c>
      <c r="DO43" s="53"/>
      <c r="DP43" s="9"/>
      <c r="DQ43" s="9"/>
      <c r="DR43" s="9"/>
      <c r="DS43" s="56">
        <f>+DN43-$E$15</f>
        <v>5.3617966487096491E-2</v>
      </c>
      <c r="DT43" s="39"/>
      <c r="DV43" s="51" t="s">
        <v>60</v>
      </c>
      <c r="DW43" s="55">
        <f>+EB15</f>
        <v>0.78787878787878785</v>
      </c>
      <c r="DX43" s="53"/>
      <c r="DY43" s="9"/>
      <c r="DZ43" s="9"/>
      <c r="EA43" s="9"/>
      <c r="EB43" s="56">
        <f>+DW43-$E$15</f>
        <v>0.29604220891133892</v>
      </c>
      <c r="EC43" s="39"/>
      <c r="EE43" s="51" t="s">
        <v>60</v>
      </c>
      <c r="EF43" s="55">
        <f>+EK15</f>
        <v>0.82727272727272727</v>
      </c>
      <c r="EG43" s="53"/>
      <c r="EH43" s="9"/>
      <c r="EI43" s="9"/>
      <c r="EJ43" s="9"/>
      <c r="EK43" s="56">
        <f>+EF43-$E$15</f>
        <v>0.33543614830527835</v>
      </c>
      <c r="EL43" s="39"/>
      <c r="EN43" s="51" t="s">
        <v>60</v>
      </c>
      <c r="EO43" s="55">
        <f>+ET15</f>
        <v>0.7407407407407407</v>
      </c>
      <c r="EP43" s="53"/>
      <c r="EQ43" s="9"/>
      <c r="ER43" s="9"/>
      <c r="ES43" s="9"/>
      <c r="ET43" s="56">
        <f>+EO43-$E$15</f>
        <v>0.24890416177329178</v>
      </c>
      <c r="EU43" s="39"/>
      <c r="EW43" s="51" t="s">
        <v>60</v>
      </c>
      <c r="EX43" s="55">
        <f>+FC15</f>
        <v>0.73750000000000004</v>
      </c>
      <c r="EY43" s="53"/>
      <c r="EZ43" s="9"/>
      <c r="FA43" s="9"/>
      <c r="FB43" s="9"/>
      <c r="FC43" s="56">
        <f>+EX43-$E$15</f>
        <v>0.24566342103255112</v>
      </c>
      <c r="FD43" s="39"/>
      <c r="FF43" s="51" t="s">
        <v>60</v>
      </c>
      <c r="FG43" s="55">
        <f>+FL15</f>
        <v>0.74137931034482762</v>
      </c>
      <c r="FH43" s="53"/>
      <c r="FI43" s="9"/>
      <c r="FJ43" s="9"/>
      <c r="FK43" s="9"/>
      <c r="FL43" s="56">
        <f>+FG43-$E$15</f>
        <v>0.2495427313773787</v>
      </c>
      <c r="FM43" s="39"/>
      <c r="FO43" s="51" t="s">
        <v>60</v>
      </c>
      <c r="FP43" s="55">
        <f>+FU15</f>
        <v>0.49333333333333335</v>
      </c>
      <c r="FQ43" s="53"/>
      <c r="FR43" s="9"/>
      <c r="FS43" s="9"/>
      <c r="FT43" s="9"/>
      <c r="FU43" s="56">
        <f>+FP43-$E$15</f>
        <v>1.4967543658844229E-3</v>
      </c>
      <c r="FV43" s="39"/>
      <c r="FX43" s="51" t="s">
        <v>60</v>
      </c>
      <c r="FY43" s="55">
        <f>+GD15</f>
        <v>0.53435114503816794</v>
      </c>
      <c r="FZ43" s="53"/>
      <c r="GA43" s="9"/>
      <c r="GB43" s="9"/>
      <c r="GC43" s="9"/>
      <c r="GD43" s="56">
        <f>+FY43-$E$15</f>
        <v>4.2514566070719018E-2</v>
      </c>
      <c r="GE43" s="39"/>
      <c r="GG43" s="51" t="s">
        <v>60</v>
      </c>
      <c r="GH43" s="55">
        <f>+GM15</f>
        <v>0.49748743718592964</v>
      </c>
      <c r="GI43" s="53"/>
      <c r="GJ43" s="9"/>
      <c r="GK43" s="9"/>
      <c r="GL43" s="9"/>
      <c r="GM43" s="56">
        <f>+GH43-$E$15</f>
        <v>5.6508582184807143E-3</v>
      </c>
      <c r="GN43" s="39"/>
      <c r="GP43" s="51" t="s">
        <v>60</v>
      </c>
      <c r="GQ43" s="55">
        <f>+GV15</f>
        <v>0.69473684210526321</v>
      </c>
      <c r="GR43" s="53"/>
      <c r="GS43" s="9"/>
      <c r="GT43" s="9"/>
      <c r="GU43" s="9"/>
      <c r="GV43" s="56">
        <f>+GQ43-$E$15</f>
        <v>0.20290026313781429</v>
      </c>
      <c r="GW43" s="39"/>
      <c r="GY43" s="51" t="s">
        <v>60</v>
      </c>
      <c r="GZ43" s="55">
        <f>+HE15</f>
        <v>0.62337662337662336</v>
      </c>
      <c r="HA43" s="53"/>
      <c r="HB43" s="9"/>
      <c r="HC43" s="9"/>
      <c r="HD43" s="9"/>
      <c r="HE43" s="56">
        <f>+GZ43-$E$15</f>
        <v>0.13154004440917444</v>
      </c>
      <c r="HF43" s="39"/>
      <c r="HH43" s="51" t="s">
        <v>60</v>
      </c>
      <c r="HI43" s="55">
        <f>+HN15</f>
        <v>0.67619047619047623</v>
      </c>
      <c r="HJ43" s="53"/>
      <c r="HK43" s="9"/>
      <c r="HL43" s="9"/>
      <c r="HM43" s="9"/>
      <c r="HN43" s="56">
        <f>+HI43-$E$15</f>
        <v>0.18435389722302731</v>
      </c>
      <c r="HO43" s="39"/>
      <c r="HQ43" s="51" t="s">
        <v>60</v>
      </c>
      <c r="HR43" s="55">
        <f>+HW15</f>
        <v>0.74561403508771928</v>
      </c>
      <c r="HS43" s="53"/>
      <c r="HT43" s="9"/>
      <c r="HU43" s="9"/>
      <c r="HV43" s="9"/>
      <c r="HW43" s="56">
        <f>+HR43-$E$15</f>
        <v>0.25377745612027036</v>
      </c>
      <c r="HX43" s="39"/>
    </row>
    <row r="44" spans="9:232" x14ac:dyDescent="0.15">
      <c r="I44" s="51" t="s">
        <v>61</v>
      </c>
      <c r="J44" s="55">
        <f>+P15</f>
        <v>0.41662493740610917</v>
      </c>
      <c r="K44" s="53"/>
      <c r="L44" s="53"/>
      <c r="M44" s="56"/>
      <c r="N44" s="9"/>
      <c r="O44" s="56">
        <f>+J44-$G$15</f>
        <v>-8.9544003967240049E-2</v>
      </c>
      <c r="P44" s="39"/>
      <c r="R44" s="51" t="s">
        <v>61</v>
      </c>
      <c r="S44" s="55">
        <f>+Y15</f>
        <v>0.52240963855421685</v>
      </c>
      <c r="T44" s="53"/>
      <c r="U44" s="9"/>
      <c r="V44" s="9"/>
      <c r="W44" s="9"/>
      <c r="X44" s="56">
        <f>+S44-$G$15</f>
        <v>1.6240697180867625E-2</v>
      </c>
      <c r="Y44" s="39"/>
      <c r="AA44" s="51" t="s">
        <v>61</v>
      </c>
      <c r="AB44" s="55">
        <f>+AH15</f>
        <v>0.37659574468085105</v>
      </c>
      <c r="AC44" s="53"/>
      <c r="AD44" s="9"/>
      <c r="AE44" s="9"/>
      <c r="AF44" s="9"/>
      <c r="AG44" s="56">
        <f>+AB44-$G$15</f>
        <v>-0.12957319669249817</v>
      </c>
      <c r="AH44" s="39"/>
      <c r="AJ44" s="51" t="s">
        <v>61</v>
      </c>
      <c r="AK44" s="55">
        <f>+AQ15</f>
        <v>0.39936102236421728</v>
      </c>
      <c r="AL44" s="53"/>
      <c r="AM44" s="9"/>
      <c r="AN44" s="9"/>
      <c r="AO44" s="9"/>
      <c r="AP44" s="56">
        <f>+AK44-$G$15</f>
        <v>-0.10680791900913195</v>
      </c>
      <c r="AQ44" s="39"/>
      <c r="AS44" s="51" t="s">
        <v>61</v>
      </c>
      <c r="AT44" s="55">
        <f>+AZ15</f>
        <v>0.38752362948960301</v>
      </c>
      <c r="AU44" s="53"/>
      <c r="AV44" s="9"/>
      <c r="AW44" s="9"/>
      <c r="AX44" s="9"/>
      <c r="AY44" s="56">
        <f>+AT44-$G$15</f>
        <v>-0.11864531188374622</v>
      </c>
      <c r="AZ44" s="39"/>
      <c r="BB44" s="51" t="s">
        <v>61</v>
      </c>
      <c r="BC44" s="55">
        <f>+BI15</f>
        <v>0.3691860465116279</v>
      </c>
      <c r="BD44" s="53"/>
      <c r="BE44" s="9"/>
      <c r="BF44" s="9"/>
      <c r="BG44" s="9"/>
      <c r="BH44" s="56">
        <f>+BC44-$G$15</f>
        <v>-0.13698289486172133</v>
      </c>
      <c r="BI44" s="39"/>
      <c r="BK44" s="51" t="s">
        <v>61</v>
      </c>
      <c r="BL44" s="55">
        <f>+BR15</f>
        <v>0.28723404255319152</v>
      </c>
      <c r="BM44" s="53"/>
      <c r="BN44" s="9"/>
      <c r="BO44" s="9"/>
      <c r="BP44" s="9"/>
      <c r="BQ44" s="56">
        <f>+BL44-$G$15</f>
        <v>-0.21893489882015771</v>
      </c>
      <c r="BR44" s="39"/>
      <c r="BT44" s="51" t="s">
        <v>61</v>
      </c>
      <c r="BU44" s="55">
        <f>+CA15</f>
        <v>0.33699633699633702</v>
      </c>
      <c r="BV44" s="53"/>
      <c r="BW44" s="9"/>
      <c r="BX44" s="9"/>
      <c r="BY44" s="9"/>
      <c r="BZ44" s="56">
        <f>+BU44-$G$15</f>
        <v>-0.1691726043770122</v>
      </c>
      <c r="CA44" s="39"/>
      <c r="CC44" s="51" t="s">
        <v>61</v>
      </c>
      <c r="CD44" s="55">
        <f>+CJ15</f>
        <v>0.40125391849529779</v>
      </c>
      <c r="CE44" s="53"/>
      <c r="CF44" s="9"/>
      <c r="CG44" s="9"/>
      <c r="CH44" s="9"/>
      <c r="CI44" s="56">
        <f>+CD44-$G$15</f>
        <v>-0.10491502287805143</v>
      </c>
      <c r="CJ44" s="39"/>
      <c r="CL44" s="51" t="s">
        <v>61</v>
      </c>
      <c r="CM44" s="55">
        <f>+CS15</f>
        <v>0.24390243902439024</v>
      </c>
      <c r="CN44" s="53"/>
      <c r="CO44" s="9"/>
      <c r="CP44" s="9"/>
      <c r="CQ44" s="9"/>
      <c r="CR44" s="56">
        <f>+CM44-$G$15</f>
        <v>-0.26226650234895899</v>
      </c>
      <c r="CS44" s="39"/>
      <c r="CU44" s="51" t="s">
        <v>61</v>
      </c>
      <c r="CV44" s="55">
        <f>+DB15</f>
        <v>0.10526315789473684</v>
      </c>
      <c r="CW44" s="53"/>
      <c r="CX44" s="9"/>
      <c r="CY44" s="9"/>
      <c r="CZ44" s="9"/>
      <c r="DA44" s="56">
        <f>+CV44-$G$15</f>
        <v>-0.40090578347861239</v>
      </c>
      <c r="DB44" s="39"/>
      <c r="DD44" s="51" t="s">
        <v>61</v>
      </c>
      <c r="DE44" s="55">
        <f>+DK15</f>
        <v>0.17647058823529413</v>
      </c>
      <c r="DF44" s="53"/>
      <c r="DG44" s="9"/>
      <c r="DH44" s="9"/>
      <c r="DI44" s="9"/>
      <c r="DJ44" s="56">
        <f>+DE44-$G$15</f>
        <v>-0.32969835313805507</v>
      </c>
      <c r="DK44" s="39"/>
      <c r="DM44" s="51" t="s">
        <v>61</v>
      </c>
      <c r="DN44" s="55">
        <f>+DT15</f>
        <v>0.45454545454545453</v>
      </c>
      <c r="DO44" s="53"/>
      <c r="DP44" s="9"/>
      <c r="DQ44" s="9"/>
      <c r="DR44" s="9"/>
      <c r="DS44" s="56">
        <f>+DN44-$G$15</f>
        <v>-5.1623486827894693E-2</v>
      </c>
      <c r="DT44" s="39"/>
      <c r="DV44" s="51" t="s">
        <v>61</v>
      </c>
      <c r="DW44" s="55">
        <f>+EC15</f>
        <v>0.19696969696969696</v>
      </c>
      <c r="DX44" s="53"/>
      <c r="DY44" s="9"/>
      <c r="DZ44" s="9"/>
      <c r="EA44" s="9"/>
      <c r="EB44" s="56">
        <f>+DW44-$G$15</f>
        <v>-0.30919924440365226</v>
      </c>
      <c r="EC44" s="39"/>
      <c r="EE44" s="51" t="s">
        <v>61</v>
      </c>
      <c r="EF44" s="55">
        <f>+EL15</f>
        <v>0.16363636363636364</v>
      </c>
      <c r="EG44" s="53"/>
      <c r="EH44" s="9"/>
      <c r="EI44" s="9"/>
      <c r="EJ44" s="9"/>
      <c r="EK44" s="56">
        <f>+EF44-$G$15</f>
        <v>-0.34253257773698559</v>
      </c>
      <c r="EL44" s="39"/>
      <c r="EN44" s="51" t="s">
        <v>61</v>
      </c>
      <c r="EO44" s="55">
        <f>+EU15</f>
        <v>0.25925925925925924</v>
      </c>
      <c r="EP44" s="53"/>
      <c r="EQ44" s="9"/>
      <c r="ER44" s="9"/>
      <c r="ES44" s="9"/>
      <c r="ET44" s="56">
        <f>+EO44-$G$15</f>
        <v>-0.24690968211408998</v>
      </c>
      <c r="EU44" s="39"/>
      <c r="EW44" s="51" t="s">
        <v>61</v>
      </c>
      <c r="EX44" s="55">
        <f>+FD15</f>
        <v>0.25</v>
      </c>
      <c r="EY44" s="53"/>
      <c r="EZ44" s="9"/>
      <c r="FA44" s="9"/>
      <c r="FB44" s="9"/>
      <c r="FC44" s="56">
        <f>+EX44-$G$15</f>
        <v>-0.25616894137334922</v>
      </c>
      <c r="FD44" s="39"/>
      <c r="FF44" s="51" t="s">
        <v>61</v>
      </c>
      <c r="FG44" s="55">
        <f>+FM15</f>
        <v>0.25</v>
      </c>
      <c r="FH44" s="53"/>
      <c r="FI44" s="9"/>
      <c r="FJ44" s="9"/>
      <c r="FK44" s="9"/>
      <c r="FL44" s="56">
        <f>+FG44-$G$15</f>
        <v>-0.25616894137334922</v>
      </c>
      <c r="FM44" s="39"/>
      <c r="FO44" s="51" t="s">
        <v>61</v>
      </c>
      <c r="FP44" s="55">
        <f>+FV15</f>
        <v>0.50666666666666671</v>
      </c>
      <c r="FQ44" s="53"/>
      <c r="FR44" s="9"/>
      <c r="FS44" s="9"/>
      <c r="FT44" s="9"/>
      <c r="FU44" s="56">
        <f>+FP44-$G$15</f>
        <v>4.9772529331748583E-4</v>
      </c>
      <c r="FV44" s="39"/>
      <c r="FX44" s="51" t="s">
        <v>61</v>
      </c>
      <c r="FY44" s="55">
        <f>+GE15</f>
        <v>0.46564885496183206</v>
      </c>
      <c r="FZ44" s="53"/>
      <c r="GA44" s="9"/>
      <c r="GB44" s="9"/>
      <c r="GC44" s="9"/>
      <c r="GD44" s="56">
        <f>+FY44-$G$15</f>
        <v>-4.0520086411517164E-2</v>
      </c>
      <c r="GE44" s="39"/>
      <c r="GG44" s="51" t="s">
        <v>61</v>
      </c>
      <c r="GH44" s="55">
        <f>+GN15</f>
        <v>0.50251256281407031</v>
      </c>
      <c r="GI44" s="53"/>
      <c r="GJ44" s="9"/>
      <c r="GK44" s="9"/>
      <c r="GL44" s="9"/>
      <c r="GM44" s="56">
        <f>+GH44-$G$15</f>
        <v>-3.6563785592789166E-3</v>
      </c>
      <c r="GN44" s="39"/>
      <c r="GP44" s="51" t="s">
        <v>61</v>
      </c>
      <c r="GQ44" s="55">
        <f>+GW15</f>
        <v>0.29473684210526313</v>
      </c>
      <c r="GR44" s="53"/>
      <c r="GS44" s="9"/>
      <c r="GT44" s="9"/>
      <c r="GU44" s="9"/>
      <c r="GV44" s="56">
        <f>+GQ44-$G$15</f>
        <v>-0.21143209926808609</v>
      </c>
      <c r="GW44" s="39"/>
      <c r="GY44" s="51" t="s">
        <v>61</v>
      </c>
      <c r="GZ44" s="55">
        <f>+HF15</f>
        <v>0.37662337662337664</v>
      </c>
      <c r="HA44" s="53"/>
      <c r="HB44" s="9"/>
      <c r="HC44" s="9"/>
      <c r="HD44" s="9"/>
      <c r="HE44" s="56">
        <f>+GZ44-$G$15</f>
        <v>-0.12954556474997259</v>
      </c>
      <c r="HF44" s="39"/>
      <c r="HH44" s="51" t="s">
        <v>61</v>
      </c>
      <c r="HI44" s="55">
        <f>+HO15</f>
        <v>0.32380952380952382</v>
      </c>
      <c r="HJ44" s="53"/>
      <c r="HK44" s="9"/>
      <c r="HL44" s="9"/>
      <c r="HM44" s="9"/>
      <c r="HN44" s="56">
        <f>+HI44-$G$15</f>
        <v>-0.1823594175638254</v>
      </c>
      <c r="HO44" s="39"/>
      <c r="HQ44" s="51" t="s">
        <v>61</v>
      </c>
      <c r="HR44" s="55">
        <f>+HX15</f>
        <v>0.24561403508771928</v>
      </c>
      <c r="HS44" s="53"/>
      <c r="HT44" s="9"/>
      <c r="HU44" s="9"/>
      <c r="HV44" s="9"/>
      <c r="HW44" s="56">
        <f>+HR44-$G$15</f>
        <v>-0.26055490628562994</v>
      </c>
      <c r="HX44" s="39"/>
    </row>
    <row r="45" spans="9:232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  <c r="GP45" s="38"/>
      <c r="GQ45" s="9"/>
      <c r="GR45" s="9"/>
      <c r="GS45" s="9"/>
      <c r="GT45" s="9"/>
      <c r="GU45" s="9"/>
      <c r="GV45" s="57"/>
      <c r="GW45" s="39"/>
      <c r="GY45" s="38"/>
      <c r="GZ45" s="9"/>
      <c r="HA45" s="9"/>
      <c r="HB45" s="9"/>
      <c r="HC45" s="9"/>
      <c r="HD45" s="9"/>
      <c r="HE45" s="57"/>
      <c r="HF45" s="39"/>
      <c r="HH45" s="38"/>
      <c r="HI45" s="9"/>
      <c r="HJ45" s="9"/>
      <c r="HK45" s="9"/>
      <c r="HL45" s="9"/>
      <c r="HM45" s="9"/>
      <c r="HN45" s="57"/>
      <c r="HO45" s="39"/>
      <c r="HQ45" s="38"/>
      <c r="HR45" s="9"/>
      <c r="HS45" s="9"/>
      <c r="HT45" s="9"/>
      <c r="HU45" s="9"/>
      <c r="HV45" s="9"/>
      <c r="HW45" s="57"/>
      <c r="HX45" s="39"/>
    </row>
    <row r="46" spans="9:232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  <c r="GP46" s="50" t="s">
        <v>76</v>
      </c>
      <c r="GQ46" s="9"/>
      <c r="GR46" s="9"/>
      <c r="GS46" s="9"/>
      <c r="GT46" s="9"/>
      <c r="GU46" s="9"/>
      <c r="GV46" s="57"/>
      <c r="GW46" s="39"/>
      <c r="GY46" s="50" t="s">
        <v>76</v>
      </c>
      <c r="GZ46" s="9"/>
      <c r="HA46" s="9"/>
      <c r="HB46" s="9"/>
      <c r="HC46" s="9"/>
      <c r="HD46" s="9"/>
      <c r="HE46" s="57"/>
      <c r="HF46" s="39"/>
      <c r="HH46" s="50" t="s">
        <v>76</v>
      </c>
      <c r="HI46" s="9"/>
      <c r="HJ46" s="9"/>
      <c r="HK46" s="9"/>
      <c r="HL46" s="9"/>
      <c r="HM46" s="9"/>
      <c r="HN46" s="57"/>
      <c r="HO46" s="39"/>
      <c r="HQ46" s="50" t="s">
        <v>76</v>
      </c>
      <c r="HR46" s="9"/>
      <c r="HS46" s="9"/>
      <c r="HT46" s="9"/>
      <c r="HU46" s="9"/>
      <c r="HV46" s="9"/>
      <c r="HW46" s="57"/>
      <c r="HX46" s="39"/>
    </row>
    <row r="47" spans="9:232" x14ac:dyDescent="0.15">
      <c r="I47" s="51" t="s">
        <v>59</v>
      </c>
      <c r="J47" s="52">
        <f>+J10/100</f>
        <v>0.1232</v>
      </c>
      <c r="K47" s="53"/>
      <c r="L47" s="53"/>
      <c r="M47" s="54"/>
      <c r="N47" s="9"/>
      <c r="O47" s="54">
        <f>+J47-$C$10/100</f>
        <v>-5.2999999999999992E-3</v>
      </c>
      <c r="P47" s="39"/>
      <c r="R47" s="51" t="s">
        <v>59</v>
      </c>
      <c r="S47" s="52">
        <f>+S10/100</f>
        <v>9.3900000000000011E-2</v>
      </c>
      <c r="T47" s="53"/>
      <c r="U47" s="9"/>
      <c r="V47" s="9"/>
      <c r="W47" s="9"/>
      <c r="X47" s="54">
        <f>+S47-$C$10/100</f>
        <v>-3.4599999999999992E-2</v>
      </c>
      <c r="Y47" s="39"/>
      <c r="AA47" s="51" t="s">
        <v>59</v>
      </c>
      <c r="AB47" s="52">
        <f>+AB10/100</f>
        <v>9.9100000000000008E-2</v>
      </c>
      <c r="AC47" s="53"/>
      <c r="AD47" s="9"/>
      <c r="AE47" s="9"/>
      <c r="AF47" s="9"/>
      <c r="AG47" s="54">
        <f>+AB47-$C$10/100</f>
        <v>-2.9399999999999996E-2</v>
      </c>
      <c r="AH47" s="39"/>
      <c r="AJ47" s="51" t="s">
        <v>59</v>
      </c>
      <c r="AK47" s="52">
        <f>+AK10/100</f>
        <v>0.1206</v>
      </c>
      <c r="AL47" s="53"/>
      <c r="AM47" s="9"/>
      <c r="AN47" s="9"/>
      <c r="AO47" s="9"/>
      <c r="AP47" s="54">
        <f>+AK47-$C$10/100</f>
        <v>-7.9000000000000042E-3</v>
      </c>
      <c r="AQ47" s="39"/>
      <c r="AS47" s="51" t="s">
        <v>59</v>
      </c>
      <c r="AT47" s="52">
        <f>+AT10/100</f>
        <v>0.14019999999999999</v>
      </c>
      <c r="AU47" s="53"/>
      <c r="AV47" s="9"/>
      <c r="AW47" s="9"/>
      <c r="AX47" s="9"/>
      <c r="AY47" s="54">
        <f>+AT47-$C$10/100</f>
        <v>1.1699999999999988E-2</v>
      </c>
      <c r="AZ47" s="39"/>
      <c r="BB47" s="51" t="s">
        <v>59</v>
      </c>
      <c r="BC47" s="52">
        <f>+BC10/100</f>
        <v>0.1424</v>
      </c>
      <c r="BD47" s="53"/>
      <c r="BE47" s="9"/>
      <c r="BF47" s="9"/>
      <c r="BG47" s="9"/>
      <c r="BH47" s="54">
        <f>+BC47-$C$10/100</f>
        <v>1.3899999999999996E-2</v>
      </c>
      <c r="BI47" s="39"/>
      <c r="BK47" s="51" t="s">
        <v>59</v>
      </c>
      <c r="BL47" s="52">
        <f>+BL10/100</f>
        <v>0.19339999999999999</v>
      </c>
      <c r="BM47" s="53"/>
      <c r="BN47" s="9"/>
      <c r="BO47" s="9"/>
      <c r="BP47" s="9"/>
      <c r="BQ47" s="54">
        <f>+BL47-$C$10/100</f>
        <v>6.4899999999999985E-2</v>
      </c>
      <c r="BR47" s="39"/>
      <c r="BT47" s="51" t="s">
        <v>59</v>
      </c>
      <c r="BU47" s="52">
        <f>+BU10/100</f>
        <v>0.14649999999999999</v>
      </c>
      <c r="BV47" s="53"/>
      <c r="BW47" s="9"/>
      <c r="BX47" s="9"/>
      <c r="BY47" s="9"/>
      <c r="BZ47" s="54">
        <f>+BU47-$C$10/100</f>
        <v>1.7999999999999988E-2</v>
      </c>
      <c r="CA47" s="39"/>
      <c r="CC47" s="51" t="s">
        <v>59</v>
      </c>
      <c r="CD47" s="52">
        <f>+CD10/100</f>
        <v>0.1406</v>
      </c>
      <c r="CE47" s="53"/>
      <c r="CF47" s="9"/>
      <c r="CG47" s="9"/>
      <c r="CH47" s="9"/>
      <c r="CI47" s="54">
        <f>+CD47-$C$10/100</f>
        <v>1.21E-2</v>
      </c>
      <c r="CJ47" s="39"/>
      <c r="CL47" s="51" t="s">
        <v>59</v>
      </c>
      <c r="CM47" s="52">
        <f>+CM10/100</f>
        <v>0.2455</v>
      </c>
      <c r="CN47" s="53"/>
      <c r="CO47" s="9"/>
      <c r="CP47" s="9"/>
      <c r="CQ47" s="9"/>
      <c r="CR47" s="54">
        <f>+CM47-$C$10/100</f>
        <v>0.11699999999999999</v>
      </c>
      <c r="CS47" s="39"/>
      <c r="CU47" s="51" t="s">
        <v>59</v>
      </c>
      <c r="CV47" s="52">
        <f>+CV10/100</f>
        <v>0.23530000000000001</v>
      </c>
      <c r="CW47" s="53"/>
      <c r="CX47" s="9"/>
      <c r="CY47" s="9"/>
      <c r="CZ47" s="9"/>
      <c r="DA47" s="54">
        <f>+CV47-$C$10/100</f>
        <v>0.10680000000000001</v>
      </c>
      <c r="DB47" s="39"/>
      <c r="DD47" s="51" t="s">
        <v>59</v>
      </c>
      <c r="DE47" s="52">
        <f>+DE10/100</f>
        <v>0.45159999999999995</v>
      </c>
      <c r="DF47" s="53"/>
      <c r="DG47" s="9"/>
      <c r="DH47" s="9"/>
      <c r="DI47" s="9"/>
      <c r="DJ47" s="54">
        <f>+DE47-$C$10/100</f>
        <v>0.32309999999999994</v>
      </c>
      <c r="DK47" s="39"/>
      <c r="DM47" s="51" t="s">
        <v>59</v>
      </c>
      <c r="DN47" s="52">
        <f>+DN10/100</f>
        <v>0.1411</v>
      </c>
      <c r="DO47" s="53"/>
      <c r="DP47" s="9"/>
      <c r="DQ47" s="9"/>
      <c r="DR47" s="9"/>
      <c r="DS47" s="54">
        <f>+DN47-$C$10/100</f>
        <v>1.26E-2</v>
      </c>
      <c r="DT47" s="39"/>
      <c r="DV47" s="51" t="s">
        <v>59</v>
      </c>
      <c r="DW47" s="52">
        <f>+DW10/100</f>
        <v>0.2291</v>
      </c>
      <c r="DX47" s="53"/>
      <c r="DY47" s="9"/>
      <c r="DZ47" s="9"/>
      <c r="EA47" s="9"/>
      <c r="EB47" s="54">
        <f>+DW47-$C$10/100</f>
        <v>0.10059999999999999</v>
      </c>
      <c r="EC47" s="39"/>
      <c r="EE47" s="51" t="s">
        <v>59</v>
      </c>
      <c r="EF47" s="52">
        <f>+EF10/100</f>
        <v>0.1186</v>
      </c>
      <c r="EG47" s="53"/>
      <c r="EH47" s="9"/>
      <c r="EI47" s="9"/>
      <c r="EJ47" s="9"/>
      <c r="EK47" s="54">
        <f>+EF47-$C$10/100</f>
        <v>-9.900000000000006E-3</v>
      </c>
      <c r="EL47" s="39"/>
      <c r="EN47" s="51" t="s">
        <v>59</v>
      </c>
      <c r="EO47" s="52">
        <f>+EO10/100</f>
        <v>8.3299999999999999E-2</v>
      </c>
      <c r="EP47" s="53"/>
      <c r="EQ47" s="9"/>
      <c r="ER47" s="9"/>
      <c r="ES47" s="9"/>
      <c r="ET47" s="54">
        <f>+EO47-$C$10/100</f>
        <v>-4.5200000000000004E-2</v>
      </c>
      <c r="EU47" s="39"/>
      <c r="EW47" s="51" t="s">
        <v>59</v>
      </c>
      <c r="EX47" s="52">
        <f>+EX10/100</f>
        <v>0.1512</v>
      </c>
      <c r="EY47" s="53"/>
      <c r="EZ47" s="9"/>
      <c r="FA47" s="9"/>
      <c r="FB47" s="9"/>
      <c r="FC47" s="54">
        <f>+EX47-$C$10/100</f>
        <v>2.2699999999999998E-2</v>
      </c>
      <c r="FD47" s="39"/>
      <c r="FF47" s="51" t="s">
        <v>59</v>
      </c>
      <c r="FG47" s="52">
        <f>+FG10/100</f>
        <v>0.13070000000000001</v>
      </c>
      <c r="FH47" s="53"/>
      <c r="FI47" s="9"/>
      <c r="FJ47" s="9"/>
      <c r="FK47" s="9"/>
      <c r="FL47" s="54">
        <f>+FG47-$C$10/100</f>
        <v>2.2000000000000075E-3</v>
      </c>
      <c r="FM47" s="39"/>
      <c r="FO47" s="51" t="s">
        <v>59</v>
      </c>
      <c r="FP47" s="52">
        <f>+FP10/100</f>
        <v>0.13500000000000001</v>
      </c>
      <c r="FQ47" s="53"/>
      <c r="FR47" s="9"/>
      <c r="FS47" s="9"/>
      <c r="FT47" s="9"/>
      <c r="FU47" s="54">
        <f>+FP47-$C$10/100</f>
        <v>6.5000000000000058E-3</v>
      </c>
      <c r="FV47" s="39"/>
      <c r="FX47" s="51" t="s">
        <v>59</v>
      </c>
      <c r="FY47" s="52">
        <f>+FY10/100</f>
        <v>0.12300000000000001</v>
      </c>
      <c r="FZ47" s="53"/>
      <c r="GA47" s="9"/>
      <c r="GB47" s="9"/>
      <c r="GC47" s="9"/>
      <c r="GD47" s="54">
        <f>+FY47-$C$10/100</f>
        <v>-5.499999999999991E-3</v>
      </c>
      <c r="GE47" s="39"/>
      <c r="GG47" s="51" t="s">
        <v>59</v>
      </c>
      <c r="GH47" s="52">
        <f>+GH10/100</f>
        <v>0.13880000000000001</v>
      </c>
      <c r="GI47" s="53"/>
      <c r="GJ47" s="9"/>
      <c r="GK47" s="9"/>
      <c r="GL47" s="9"/>
      <c r="GM47" s="54">
        <f>+GH47-$C$10/100</f>
        <v>1.0300000000000004E-2</v>
      </c>
      <c r="GN47" s="39"/>
      <c r="GP47" s="51" t="s">
        <v>59</v>
      </c>
      <c r="GQ47" s="52">
        <f>+GQ10/100</f>
        <v>0.15049999999999999</v>
      </c>
      <c r="GR47" s="53"/>
      <c r="GS47" s="9"/>
      <c r="GT47" s="9"/>
      <c r="GU47" s="9"/>
      <c r="GV47" s="54">
        <f>+GQ47-$C$10/100</f>
        <v>2.1999999999999992E-2</v>
      </c>
      <c r="GW47" s="39"/>
      <c r="GY47" s="51" t="s">
        <v>59</v>
      </c>
      <c r="GZ47" s="52">
        <f>+GZ10/100</f>
        <v>0.16800000000000001</v>
      </c>
      <c r="HA47" s="53"/>
      <c r="HB47" s="9"/>
      <c r="HC47" s="9"/>
      <c r="HD47" s="9"/>
      <c r="HE47" s="54">
        <f>+GZ47-$C$10/100</f>
        <v>3.9500000000000007E-2</v>
      </c>
      <c r="HF47" s="39"/>
      <c r="HH47" s="51" t="s">
        <v>59</v>
      </c>
      <c r="HI47" s="52">
        <f>+HI10/100</f>
        <v>0.15460000000000002</v>
      </c>
      <c r="HJ47" s="53"/>
      <c r="HK47" s="9"/>
      <c r="HL47" s="9"/>
      <c r="HM47" s="9"/>
      <c r="HN47" s="54">
        <f>+HI47-$C$10/100</f>
        <v>2.6100000000000012E-2</v>
      </c>
      <c r="HO47" s="39"/>
      <c r="HQ47" s="51" t="s">
        <v>59</v>
      </c>
      <c r="HR47" s="52">
        <f>+HR10/100</f>
        <v>0.16670000000000001</v>
      </c>
      <c r="HS47" s="53"/>
      <c r="HT47" s="9"/>
      <c r="HU47" s="9"/>
      <c r="HV47" s="9"/>
      <c r="HW47" s="54">
        <f>+HR47-$C$10/100</f>
        <v>3.8200000000000012E-2</v>
      </c>
      <c r="HX47" s="39"/>
    </row>
    <row r="48" spans="9:232" x14ac:dyDescent="0.15">
      <c r="I48" s="51" t="s">
        <v>60</v>
      </c>
      <c r="J48" s="55">
        <f>+O10</f>
        <v>0.37518248175182484</v>
      </c>
      <c r="K48" s="53"/>
      <c r="L48" s="53"/>
      <c r="M48" s="56"/>
      <c r="N48" s="9"/>
      <c r="O48" s="56">
        <f>+J48-$E$10</f>
        <v>2.0991796729483037E-2</v>
      </c>
      <c r="P48" s="39"/>
      <c r="R48" s="51" t="s">
        <v>60</v>
      </c>
      <c r="S48" s="55">
        <f>+X10</f>
        <v>0.26841448189762795</v>
      </c>
      <c r="T48" s="53"/>
      <c r="U48" s="9"/>
      <c r="V48" s="9"/>
      <c r="W48" s="9"/>
      <c r="X48" s="56">
        <f>+S48-$E$10</f>
        <v>-8.5776203124713846E-2</v>
      </c>
      <c r="Y48" s="39"/>
      <c r="AA48" s="51" t="s">
        <v>60</v>
      </c>
      <c r="AB48" s="55">
        <f>+AG10</f>
        <v>0.3742690058479532</v>
      </c>
      <c r="AC48" s="53"/>
      <c r="AD48" s="9"/>
      <c r="AE48" s="9"/>
      <c r="AF48" s="9"/>
      <c r="AG48" s="56">
        <f>+AB48-$E$10</f>
        <v>2.0078320825611395E-2</v>
      </c>
      <c r="AH48" s="39"/>
      <c r="AJ48" s="51" t="s">
        <v>60</v>
      </c>
      <c r="AK48" s="55">
        <f>+AP10</f>
        <v>0.38095238095238093</v>
      </c>
      <c r="AL48" s="53"/>
      <c r="AM48" s="9"/>
      <c r="AN48" s="9"/>
      <c r="AO48" s="9"/>
      <c r="AP48" s="56">
        <f>+AK48-$E$10</f>
        <v>2.6761695930039131E-2</v>
      </c>
      <c r="AQ48" s="39"/>
      <c r="AS48" s="51" t="s">
        <v>60</v>
      </c>
      <c r="AT48" s="55">
        <f>+AY10</f>
        <v>0.37944664031620551</v>
      </c>
      <c r="AU48" s="53"/>
      <c r="AV48" s="9"/>
      <c r="AW48" s="9"/>
      <c r="AX48" s="9"/>
      <c r="AY48" s="56">
        <f>+AT48-$E$10</f>
        <v>2.5255955293863708E-2</v>
      </c>
      <c r="AZ48" s="39"/>
      <c r="BB48" s="51" t="s">
        <v>60</v>
      </c>
      <c r="BC48" s="55">
        <f>+BH10</f>
        <v>0.3615819209039548</v>
      </c>
      <c r="BD48" s="53"/>
      <c r="BE48" s="9"/>
      <c r="BF48" s="9"/>
      <c r="BG48" s="9"/>
      <c r="BH48" s="56">
        <f>+BC48-$E$10</f>
        <v>7.3912358816130008E-3</v>
      </c>
      <c r="BI48" s="39"/>
      <c r="BK48" s="51" t="s">
        <v>60</v>
      </c>
      <c r="BL48" s="55">
        <f>+BQ10</f>
        <v>0.38095238095238093</v>
      </c>
      <c r="BM48" s="53"/>
      <c r="BN48" s="9"/>
      <c r="BO48" s="9"/>
      <c r="BP48" s="9"/>
      <c r="BQ48" s="56">
        <f>+BL48-$E$10</f>
        <v>2.6761695930039131E-2</v>
      </c>
      <c r="BR48" s="39"/>
      <c r="BT48" s="51" t="s">
        <v>60</v>
      </c>
      <c r="BU48" s="55">
        <f>+BZ10</f>
        <v>0.36799999999999999</v>
      </c>
      <c r="BV48" s="53"/>
      <c r="BW48" s="9"/>
      <c r="BX48" s="9"/>
      <c r="BY48" s="9"/>
      <c r="BZ48" s="56">
        <f>+BU48-$E$10</f>
        <v>1.3809314977658194E-2</v>
      </c>
      <c r="CA48" s="39"/>
      <c r="CC48" s="51" t="s">
        <v>60</v>
      </c>
      <c r="CD48" s="55">
        <f>+CI10</f>
        <v>0.49650349650349651</v>
      </c>
      <c r="CE48" s="53"/>
      <c r="CF48" s="9"/>
      <c r="CG48" s="9"/>
      <c r="CH48" s="9"/>
      <c r="CI48" s="56">
        <f>+CD48-$E$10</f>
        <v>0.14231281148115471</v>
      </c>
      <c r="CJ48" s="39"/>
      <c r="CL48" s="51" t="s">
        <v>60</v>
      </c>
      <c r="CM48" s="55">
        <f>+CR10</f>
        <v>0.36585365853658536</v>
      </c>
      <c r="CN48" s="53"/>
      <c r="CO48" s="9"/>
      <c r="CP48" s="9"/>
      <c r="CQ48" s="9"/>
      <c r="CR48" s="56">
        <f>+CM48-$E$10</f>
        <v>1.1662973514243558E-2</v>
      </c>
      <c r="CS48" s="39"/>
      <c r="CU48" s="51" t="s">
        <v>60</v>
      </c>
      <c r="CV48" s="55">
        <f>+DA10</f>
        <v>0.5625</v>
      </c>
      <c r="CW48" s="53"/>
      <c r="CX48" s="9"/>
      <c r="CY48" s="9"/>
      <c r="CZ48" s="9"/>
      <c r="DA48" s="56">
        <f>+CV48-$E$10</f>
        <v>0.2083093149776582</v>
      </c>
      <c r="DB48" s="39"/>
      <c r="DD48" s="51" t="s">
        <v>60</v>
      </c>
      <c r="DE48" s="55">
        <f>+DJ10</f>
        <v>0.6071428571428571</v>
      </c>
      <c r="DF48" s="53"/>
      <c r="DG48" s="9"/>
      <c r="DH48" s="9"/>
      <c r="DI48" s="9"/>
      <c r="DJ48" s="56">
        <f>+DE48-$E$10</f>
        <v>0.2529521721205153</v>
      </c>
      <c r="DK48" s="39"/>
      <c r="DM48" s="51" t="s">
        <v>60</v>
      </c>
      <c r="DN48" s="55">
        <f>+DS10</f>
        <v>0.5</v>
      </c>
      <c r="DO48" s="53"/>
      <c r="DP48" s="9"/>
      <c r="DQ48" s="9"/>
      <c r="DR48" s="9"/>
      <c r="DS48" s="56">
        <f>+DN48-$E$10</f>
        <v>0.1458093149776582</v>
      </c>
      <c r="DT48" s="39"/>
      <c r="DV48" s="51" t="s">
        <v>60</v>
      </c>
      <c r="DW48" s="55">
        <f>+EB10</f>
        <v>0.59615384615384615</v>
      </c>
      <c r="DX48" s="53"/>
      <c r="DY48" s="9"/>
      <c r="DZ48" s="9"/>
      <c r="EA48" s="9"/>
      <c r="EB48" s="56">
        <f>+DW48-$E$10</f>
        <v>0.24196316113150435</v>
      </c>
      <c r="EC48" s="39"/>
      <c r="EE48" s="51" t="s">
        <v>60</v>
      </c>
      <c r="EF48" s="55">
        <f>+EK10</f>
        <v>0.67567567567567566</v>
      </c>
      <c r="EG48" s="53"/>
      <c r="EH48" s="9"/>
      <c r="EI48" s="9"/>
      <c r="EJ48" s="9"/>
      <c r="EK48" s="56">
        <f>+EF48-$E$10</f>
        <v>0.32148499065333386</v>
      </c>
      <c r="EL48" s="39"/>
      <c r="EN48" s="51" t="s">
        <v>60</v>
      </c>
      <c r="EO48" s="55">
        <f>+ET10</f>
        <v>0.66666666666666663</v>
      </c>
      <c r="EP48" s="53"/>
      <c r="EQ48" s="9"/>
      <c r="ER48" s="9"/>
      <c r="ES48" s="9"/>
      <c r="ET48" s="56">
        <f>+EO48-$E$10</f>
        <v>0.31247598164432483</v>
      </c>
      <c r="EU48" s="39"/>
      <c r="EW48" s="51" t="s">
        <v>60</v>
      </c>
      <c r="EX48" s="55">
        <f>+FC10</f>
        <v>0.79487179487179482</v>
      </c>
      <c r="EY48" s="53"/>
      <c r="EZ48" s="9"/>
      <c r="FA48" s="9"/>
      <c r="FB48" s="9"/>
      <c r="FC48" s="56">
        <f>+EX48-$E$10</f>
        <v>0.44068110984945302</v>
      </c>
      <c r="FD48" s="39"/>
      <c r="FF48" s="51" t="s">
        <v>60</v>
      </c>
      <c r="FG48" s="55">
        <f>+FL10</f>
        <v>0.67391304347826086</v>
      </c>
      <c r="FH48" s="53"/>
      <c r="FI48" s="9"/>
      <c r="FJ48" s="9"/>
      <c r="FK48" s="9"/>
      <c r="FL48" s="56">
        <f>+FG48-$E$10</f>
        <v>0.31972235845591906</v>
      </c>
      <c r="FM48" s="39"/>
      <c r="FO48" s="51" t="s">
        <v>60</v>
      </c>
      <c r="FP48" s="55">
        <f>+FU10</f>
        <v>0.30952380952380953</v>
      </c>
      <c r="FQ48" s="53"/>
      <c r="FR48" s="9"/>
      <c r="FS48" s="9"/>
      <c r="FT48" s="9"/>
      <c r="FU48" s="56">
        <f>+FP48-$E$10</f>
        <v>-4.4666875498532266E-2</v>
      </c>
      <c r="FV48" s="39"/>
      <c r="FX48" s="51" t="s">
        <v>60</v>
      </c>
      <c r="FY48" s="55">
        <f>+GD10</f>
        <v>0.25</v>
      </c>
      <c r="FZ48" s="53"/>
      <c r="GA48" s="9"/>
      <c r="GB48" s="9"/>
      <c r="GC48" s="9"/>
      <c r="GD48" s="56">
        <f>+FY48-$E$10</f>
        <v>-0.1041906850223418</v>
      </c>
      <c r="GE48" s="39"/>
      <c r="GG48" s="51" t="s">
        <v>60</v>
      </c>
      <c r="GH48" s="55">
        <f>+GM10</f>
        <v>0.40740740740740738</v>
      </c>
      <c r="GI48" s="53"/>
      <c r="GJ48" s="9"/>
      <c r="GK48" s="9"/>
      <c r="GL48" s="9"/>
      <c r="GM48" s="56">
        <f>+GH48-$E$10</f>
        <v>5.3216722385065585E-2</v>
      </c>
      <c r="GN48" s="39"/>
      <c r="GP48" s="51" t="s">
        <v>60</v>
      </c>
      <c r="GQ48" s="55">
        <f>+GV10</f>
        <v>0.28888888888888886</v>
      </c>
      <c r="GR48" s="53"/>
      <c r="GS48" s="9"/>
      <c r="GT48" s="9"/>
      <c r="GU48" s="9"/>
      <c r="GV48" s="56">
        <f>+GQ48-$E$10</f>
        <v>-6.5301796133452938E-2</v>
      </c>
      <c r="GW48" s="39"/>
      <c r="GY48" s="51" t="s">
        <v>60</v>
      </c>
      <c r="GZ48" s="55">
        <f>+HE10</f>
        <v>0.27906976744186046</v>
      </c>
      <c r="HA48" s="53"/>
      <c r="HB48" s="9"/>
      <c r="HC48" s="9"/>
      <c r="HD48" s="9"/>
      <c r="HE48" s="56">
        <f>+GZ48-$E$10</f>
        <v>-7.5120917580481339E-2</v>
      </c>
      <c r="HF48" s="39"/>
      <c r="HH48" s="51" t="s">
        <v>60</v>
      </c>
      <c r="HI48" s="55">
        <f>+HN10</f>
        <v>0.36734693877551022</v>
      </c>
      <c r="HJ48" s="53"/>
      <c r="HK48" s="9"/>
      <c r="HL48" s="9"/>
      <c r="HM48" s="9"/>
      <c r="HN48" s="56">
        <f>+HI48-$E$10</f>
        <v>1.3156253753168423E-2</v>
      </c>
      <c r="HO48" s="39"/>
      <c r="HQ48" s="51" t="s">
        <v>60</v>
      </c>
      <c r="HR48" s="55">
        <f>+HW10</f>
        <v>0.43661971830985913</v>
      </c>
      <c r="HS48" s="53"/>
      <c r="HT48" s="9"/>
      <c r="HU48" s="9"/>
      <c r="HV48" s="9"/>
      <c r="HW48" s="56">
        <f>+HR48-$E$10</f>
        <v>8.2429033287517328E-2</v>
      </c>
      <c r="HX48" s="39"/>
    </row>
    <row r="49" spans="9:232" x14ac:dyDescent="0.15">
      <c r="I49" s="51" t="s">
        <v>61</v>
      </c>
      <c r="J49" s="55">
        <f>+P10</f>
        <v>0.62481751824817522</v>
      </c>
      <c r="K49" s="53"/>
      <c r="L49" s="53"/>
      <c r="M49" s="56"/>
      <c r="N49" s="9"/>
      <c r="O49" s="56">
        <f>+J49-$G$10</f>
        <v>-2.0851140215202624E-2</v>
      </c>
      <c r="P49" s="39"/>
      <c r="R49" s="51" t="s">
        <v>61</v>
      </c>
      <c r="S49" s="55">
        <f>+Y10</f>
        <v>0.73158551810237205</v>
      </c>
      <c r="T49" s="53"/>
      <c r="U49" s="9"/>
      <c r="V49" s="9"/>
      <c r="W49" s="9"/>
      <c r="X49" s="56">
        <f>+S49-$G$10</f>
        <v>8.5916859638994203E-2</v>
      </c>
      <c r="Y49" s="39"/>
      <c r="AA49" s="51" t="s">
        <v>61</v>
      </c>
      <c r="AB49" s="55">
        <f>+AH10</f>
        <v>0.6257309941520468</v>
      </c>
      <c r="AC49" s="53"/>
      <c r="AD49" s="9"/>
      <c r="AE49" s="9"/>
      <c r="AF49" s="9"/>
      <c r="AG49" s="56">
        <f>+AB49-$G$10</f>
        <v>-1.9937664311331038E-2</v>
      </c>
      <c r="AH49" s="39"/>
      <c r="AJ49" s="51" t="s">
        <v>61</v>
      </c>
      <c r="AK49" s="55">
        <f>+AQ10</f>
        <v>0.61904761904761907</v>
      </c>
      <c r="AL49" s="53"/>
      <c r="AM49" s="9"/>
      <c r="AN49" s="9"/>
      <c r="AO49" s="9"/>
      <c r="AP49" s="56">
        <f>+AK49-$G$10</f>
        <v>-2.6621039415758774E-2</v>
      </c>
      <c r="AQ49" s="39"/>
      <c r="AS49" s="51" t="s">
        <v>61</v>
      </c>
      <c r="AT49" s="55">
        <f>+AZ10</f>
        <v>0.62055335968379444</v>
      </c>
      <c r="AU49" s="53"/>
      <c r="AV49" s="9"/>
      <c r="AW49" s="9"/>
      <c r="AX49" s="9"/>
      <c r="AY49" s="56">
        <f>+AT49-$G$10</f>
        <v>-2.5115298779583406E-2</v>
      </c>
      <c r="AZ49" s="39"/>
      <c r="BB49" s="51" t="s">
        <v>61</v>
      </c>
      <c r="BC49" s="55">
        <f>+BI10</f>
        <v>0.6384180790960452</v>
      </c>
      <c r="BD49" s="53"/>
      <c r="BE49" s="9"/>
      <c r="BF49" s="9"/>
      <c r="BG49" s="9"/>
      <c r="BH49" s="56">
        <f>+BC49-$G$10</f>
        <v>-7.2505793673326435E-3</v>
      </c>
      <c r="BI49" s="39"/>
      <c r="BK49" s="51" t="s">
        <v>61</v>
      </c>
      <c r="BL49" s="55">
        <f>+BR10</f>
        <v>0.61904761904761907</v>
      </c>
      <c r="BM49" s="53"/>
      <c r="BN49" s="9"/>
      <c r="BO49" s="9"/>
      <c r="BP49" s="9"/>
      <c r="BQ49" s="56">
        <f>+BL49-$G$10</f>
        <v>-2.6621039415758774E-2</v>
      </c>
      <c r="BR49" s="39"/>
      <c r="BT49" s="51" t="s">
        <v>61</v>
      </c>
      <c r="BU49" s="55">
        <f>+CA10</f>
        <v>0.63200000000000001</v>
      </c>
      <c r="BV49" s="53"/>
      <c r="BW49" s="9"/>
      <c r="BX49" s="9"/>
      <c r="BY49" s="9"/>
      <c r="BZ49" s="56">
        <f>+BU49-$G$10</f>
        <v>-1.3668658463377836E-2</v>
      </c>
      <c r="CA49" s="39"/>
      <c r="CC49" s="51" t="s">
        <v>61</v>
      </c>
      <c r="CD49" s="55">
        <f>+CJ10</f>
        <v>0.50349650349650354</v>
      </c>
      <c r="CE49" s="53"/>
      <c r="CF49" s="9"/>
      <c r="CG49" s="9"/>
      <c r="CH49" s="9"/>
      <c r="CI49" s="56">
        <f>+CD49-$G$10</f>
        <v>-0.1421721549668743</v>
      </c>
      <c r="CJ49" s="39"/>
      <c r="CL49" s="51" t="s">
        <v>61</v>
      </c>
      <c r="CM49" s="55">
        <f>+CS10</f>
        <v>0.63414634146341464</v>
      </c>
      <c r="CN49" s="53"/>
      <c r="CO49" s="9"/>
      <c r="CP49" s="9"/>
      <c r="CQ49" s="9"/>
      <c r="CR49" s="56">
        <f>+CM49-$G$10</f>
        <v>-1.15223169999632E-2</v>
      </c>
      <c r="CS49" s="39"/>
      <c r="CU49" s="51" t="s">
        <v>61</v>
      </c>
      <c r="CV49" s="55">
        <f>+DB10</f>
        <v>0.4375</v>
      </c>
      <c r="CW49" s="53"/>
      <c r="CX49" s="9"/>
      <c r="CY49" s="9"/>
      <c r="CZ49" s="9"/>
      <c r="DA49" s="56">
        <f>+CV49-$G$10</f>
        <v>-0.20816865846337784</v>
      </c>
      <c r="DB49" s="39"/>
      <c r="DD49" s="51" t="s">
        <v>61</v>
      </c>
      <c r="DE49" s="55">
        <f>+DK10</f>
        <v>0.39285714285714285</v>
      </c>
      <c r="DF49" s="53"/>
      <c r="DG49" s="9"/>
      <c r="DH49" s="9"/>
      <c r="DI49" s="9"/>
      <c r="DJ49" s="56">
        <f>+DE49-$G$10</f>
        <v>-0.25281151560623499</v>
      </c>
      <c r="DK49" s="39"/>
      <c r="DM49" s="51" t="s">
        <v>61</v>
      </c>
      <c r="DN49" s="55">
        <f>+DT10</f>
        <v>0.5</v>
      </c>
      <c r="DO49" s="53"/>
      <c r="DP49" s="9"/>
      <c r="DQ49" s="9"/>
      <c r="DR49" s="9"/>
      <c r="DS49" s="56">
        <f>+DN49-$G$10</f>
        <v>-0.14566865846337784</v>
      </c>
      <c r="DT49" s="39"/>
      <c r="DV49" s="51" t="s">
        <v>61</v>
      </c>
      <c r="DW49" s="55">
        <f>+EC10</f>
        <v>0.40384615384615385</v>
      </c>
      <c r="DX49" s="53"/>
      <c r="DY49" s="9"/>
      <c r="DZ49" s="9"/>
      <c r="EA49" s="9"/>
      <c r="EB49" s="56">
        <f>+DW49-$G$10</f>
        <v>-0.24182250461722399</v>
      </c>
      <c r="EC49" s="39"/>
      <c r="EE49" s="51" t="s">
        <v>61</v>
      </c>
      <c r="EF49" s="55">
        <f>+EL10</f>
        <v>0.32432432432432434</v>
      </c>
      <c r="EG49" s="53"/>
      <c r="EH49" s="9"/>
      <c r="EI49" s="9"/>
      <c r="EJ49" s="9"/>
      <c r="EK49" s="56">
        <f>+EF49-$G$10</f>
        <v>-0.3213443341390535</v>
      </c>
      <c r="EL49" s="39"/>
      <c r="EN49" s="51" t="s">
        <v>61</v>
      </c>
      <c r="EO49" s="55">
        <f>+EU10</f>
        <v>0.33333333333333331</v>
      </c>
      <c r="EP49" s="53"/>
      <c r="EQ49" s="9"/>
      <c r="ER49" s="9"/>
      <c r="ES49" s="9"/>
      <c r="ET49" s="56">
        <f>+EO49-$G$10</f>
        <v>-0.31233532513004453</v>
      </c>
      <c r="EU49" s="39"/>
      <c r="EW49" s="51" t="s">
        <v>61</v>
      </c>
      <c r="EX49" s="55">
        <f>+FD10</f>
        <v>0.20512820512820512</v>
      </c>
      <c r="EY49" s="53"/>
      <c r="EZ49" s="9"/>
      <c r="FA49" s="9"/>
      <c r="FB49" s="9"/>
      <c r="FC49" s="56">
        <f>+EX49-$G$10</f>
        <v>-0.44054045333517272</v>
      </c>
      <c r="FD49" s="39"/>
      <c r="FF49" s="51" t="s">
        <v>61</v>
      </c>
      <c r="FG49" s="55">
        <f>+FM10</f>
        <v>0.32608695652173914</v>
      </c>
      <c r="FH49" s="53"/>
      <c r="FI49" s="9"/>
      <c r="FJ49" s="9"/>
      <c r="FK49" s="9"/>
      <c r="FL49" s="56">
        <f>+FG49-$G$10</f>
        <v>-0.31958170194163871</v>
      </c>
      <c r="FM49" s="39"/>
      <c r="FO49" s="51" t="s">
        <v>61</v>
      </c>
      <c r="FP49" s="55">
        <f>+FV10</f>
        <v>0.69047619047619047</v>
      </c>
      <c r="FQ49" s="53"/>
      <c r="FR49" s="9"/>
      <c r="FS49" s="9"/>
      <c r="FT49" s="9"/>
      <c r="FU49" s="56">
        <f>+FP49-$G$10</f>
        <v>4.4807532012812623E-2</v>
      </c>
      <c r="FV49" s="39"/>
      <c r="FX49" s="51" t="s">
        <v>61</v>
      </c>
      <c r="FY49" s="55">
        <f>+GE10</f>
        <v>0.75</v>
      </c>
      <c r="FZ49" s="53"/>
      <c r="GA49" s="9"/>
      <c r="GB49" s="9"/>
      <c r="GC49" s="9"/>
      <c r="GD49" s="56">
        <f>+FY49-$G$10</f>
        <v>0.10433134153662216</v>
      </c>
      <c r="GE49" s="39"/>
      <c r="GG49" s="51" t="s">
        <v>61</v>
      </c>
      <c r="GH49" s="55">
        <f>+GN10</f>
        <v>0.59259259259259256</v>
      </c>
      <c r="GI49" s="53"/>
      <c r="GJ49" s="9"/>
      <c r="GK49" s="9"/>
      <c r="GL49" s="9"/>
      <c r="GM49" s="56">
        <f>+GH49-$G$10</f>
        <v>-5.3076065870785283E-2</v>
      </c>
      <c r="GN49" s="39"/>
      <c r="GP49" s="51" t="s">
        <v>61</v>
      </c>
      <c r="GQ49" s="55">
        <f>+GW10</f>
        <v>0.71111111111111114</v>
      </c>
      <c r="GR49" s="53"/>
      <c r="GS49" s="9"/>
      <c r="GT49" s="9"/>
      <c r="GU49" s="9"/>
      <c r="GV49" s="56">
        <f>+GQ49-$G$10</f>
        <v>6.5442452647733296E-2</v>
      </c>
      <c r="GW49" s="39"/>
      <c r="GY49" s="51" t="s">
        <v>61</v>
      </c>
      <c r="GZ49" s="55">
        <f>+HF10</f>
        <v>0.72093023255813948</v>
      </c>
      <c r="HA49" s="53"/>
      <c r="HB49" s="9"/>
      <c r="HC49" s="9"/>
      <c r="HD49" s="9"/>
      <c r="HE49" s="56">
        <f>+GZ49-$G$10</f>
        <v>7.5261574094761641E-2</v>
      </c>
      <c r="HF49" s="39"/>
      <c r="HH49" s="51" t="s">
        <v>61</v>
      </c>
      <c r="HI49" s="55">
        <f>+HO10</f>
        <v>0.63265306122448983</v>
      </c>
      <c r="HJ49" s="53"/>
      <c r="HK49" s="9"/>
      <c r="HL49" s="9"/>
      <c r="HM49" s="9"/>
      <c r="HN49" s="56">
        <f>+HI49-$G$10</f>
        <v>-1.301559723888801E-2</v>
      </c>
      <c r="HO49" s="39"/>
      <c r="HQ49" s="51" t="s">
        <v>61</v>
      </c>
      <c r="HR49" s="55">
        <f>+HX10</f>
        <v>0.56338028169014087</v>
      </c>
      <c r="HS49" s="53"/>
      <c r="HT49" s="9"/>
      <c r="HU49" s="9"/>
      <c r="HV49" s="9"/>
      <c r="HW49" s="56">
        <f>+HR49-$G$10</f>
        <v>-8.2288376773236971E-2</v>
      </c>
      <c r="HX49" s="39"/>
    </row>
    <row r="50" spans="9:232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  <c r="GP50" s="38"/>
      <c r="GQ50" s="9"/>
      <c r="GR50" s="9"/>
      <c r="GS50" s="9"/>
      <c r="GT50" s="9"/>
      <c r="GU50" s="9"/>
      <c r="GV50" s="57"/>
      <c r="GW50" s="39"/>
      <c r="GY50" s="38"/>
      <c r="GZ50" s="9"/>
      <c r="HA50" s="9"/>
      <c r="HB50" s="9"/>
      <c r="HC50" s="9"/>
      <c r="HD50" s="9"/>
      <c r="HE50" s="57"/>
      <c r="HF50" s="39"/>
      <c r="HH50" s="38"/>
      <c r="HI50" s="9"/>
      <c r="HJ50" s="9"/>
      <c r="HK50" s="9"/>
      <c r="HL50" s="9"/>
      <c r="HM50" s="9"/>
      <c r="HN50" s="57"/>
      <c r="HO50" s="39"/>
      <c r="HQ50" s="38"/>
      <c r="HR50" s="9"/>
      <c r="HS50" s="9"/>
      <c r="HT50" s="9"/>
      <c r="HU50" s="9"/>
      <c r="HV50" s="9"/>
      <c r="HW50" s="57"/>
      <c r="HX50" s="39"/>
    </row>
    <row r="51" spans="9:232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  <c r="GP51" s="50" t="s">
        <v>77</v>
      </c>
      <c r="GQ51" s="9"/>
      <c r="GR51" s="9"/>
      <c r="GS51" s="9"/>
      <c r="GT51" s="9"/>
      <c r="GU51" s="9"/>
      <c r="GV51" s="57"/>
      <c r="GW51" s="39"/>
      <c r="GY51" s="50" t="s">
        <v>77</v>
      </c>
      <c r="GZ51" s="9"/>
      <c r="HA51" s="9"/>
      <c r="HB51" s="9"/>
      <c r="HC51" s="9"/>
      <c r="HD51" s="9"/>
      <c r="HE51" s="57"/>
      <c r="HF51" s="39"/>
      <c r="HH51" s="50" t="s">
        <v>77</v>
      </c>
      <c r="HI51" s="9"/>
      <c r="HJ51" s="9"/>
      <c r="HK51" s="9"/>
      <c r="HL51" s="9"/>
      <c r="HM51" s="9"/>
      <c r="HN51" s="57"/>
      <c r="HO51" s="39"/>
      <c r="HQ51" s="50" t="s">
        <v>77</v>
      </c>
      <c r="HR51" s="9"/>
      <c r="HS51" s="9"/>
      <c r="HT51" s="9"/>
      <c r="HU51" s="9"/>
      <c r="HV51" s="9"/>
      <c r="HW51" s="57"/>
      <c r="HX51" s="39"/>
    </row>
    <row r="52" spans="9:232" x14ac:dyDescent="0.15">
      <c r="I52" s="51" t="s">
        <v>59</v>
      </c>
      <c r="J52" s="52">
        <f>+J19/100</f>
        <v>0.1313</v>
      </c>
      <c r="K52" s="53"/>
      <c r="L52" s="53"/>
      <c r="M52" s="54"/>
      <c r="N52" s="9"/>
      <c r="O52" s="54">
        <f>+J52-$C$19/100</f>
        <v>2.0000000000000018E-3</v>
      </c>
      <c r="P52" s="39"/>
      <c r="R52" s="51" t="s">
        <v>59</v>
      </c>
      <c r="S52" s="52">
        <f>+S19/100</f>
        <v>0.1573</v>
      </c>
      <c r="T52" s="53"/>
      <c r="U52" s="9"/>
      <c r="V52" s="9"/>
      <c r="W52" s="9"/>
      <c r="X52" s="54">
        <f>+S52-$C$19/100</f>
        <v>2.7999999999999997E-2</v>
      </c>
      <c r="Y52" s="39"/>
      <c r="AA52" s="51" t="s">
        <v>59</v>
      </c>
      <c r="AB52" s="52">
        <f>+AB19/100</f>
        <v>0.1338</v>
      </c>
      <c r="AC52" s="53"/>
      <c r="AD52" s="9"/>
      <c r="AE52" s="9"/>
      <c r="AF52" s="9"/>
      <c r="AG52" s="54">
        <f>+AB52-$C$19/100</f>
        <v>4.500000000000004E-3</v>
      </c>
      <c r="AH52" s="39"/>
      <c r="AJ52" s="51" t="s">
        <v>59</v>
      </c>
      <c r="AK52" s="52">
        <f>+AK19/100</f>
        <v>0.1225</v>
      </c>
      <c r="AL52" s="53"/>
      <c r="AM52" s="9"/>
      <c r="AN52" s="9"/>
      <c r="AO52" s="9"/>
      <c r="AP52" s="54">
        <f>+AK52-$C$19/100</f>
        <v>-6.8000000000000005E-3</v>
      </c>
      <c r="AQ52" s="39"/>
      <c r="AS52" s="51" t="s">
        <v>59</v>
      </c>
      <c r="AT52" s="52">
        <f>+AT19/100</f>
        <v>0.1125</v>
      </c>
      <c r="AU52" s="53"/>
      <c r="AV52" s="9"/>
      <c r="AW52" s="9"/>
      <c r="AX52" s="9"/>
      <c r="AY52" s="54">
        <f>+AT52-$C$19/100</f>
        <v>-1.6799999999999995E-2</v>
      </c>
      <c r="AZ52" s="39"/>
      <c r="BB52" s="51" t="s">
        <v>59</v>
      </c>
      <c r="BC52" s="52">
        <f>+BC19/100</f>
        <v>0.14400000000000002</v>
      </c>
      <c r="BD52" s="53"/>
      <c r="BE52" s="9"/>
      <c r="BF52" s="9"/>
      <c r="BG52" s="9"/>
      <c r="BH52" s="54">
        <f>+BC52-$C$19/100</f>
        <v>1.4700000000000019E-2</v>
      </c>
      <c r="BI52" s="39"/>
      <c r="BK52" s="51" t="s">
        <v>59</v>
      </c>
      <c r="BL52" s="52">
        <f>+BL19/100</f>
        <v>0.1118</v>
      </c>
      <c r="BM52" s="53"/>
      <c r="BN52" s="9"/>
      <c r="BO52" s="9"/>
      <c r="BP52" s="9"/>
      <c r="BQ52" s="54">
        <f>+BL52-$C$19/100</f>
        <v>-1.7500000000000002E-2</v>
      </c>
      <c r="BR52" s="39"/>
      <c r="BT52" s="51" t="s">
        <v>59</v>
      </c>
      <c r="BU52" s="52">
        <f>+BU19/100</f>
        <v>0.1008</v>
      </c>
      <c r="BV52" s="53"/>
      <c r="BW52" s="9"/>
      <c r="BX52" s="9"/>
      <c r="BY52" s="9"/>
      <c r="BZ52" s="54">
        <f>+BU52-$C$19/100</f>
        <v>-2.8499999999999998E-2</v>
      </c>
      <c r="CA52" s="39"/>
      <c r="CC52" s="51" t="s">
        <v>59</v>
      </c>
      <c r="CD52" s="52">
        <f>+CD19/100</f>
        <v>0.1288</v>
      </c>
      <c r="CE52" s="53"/>
      <c r="CF52" s="9"/>
      <c r="CG52" s="9"/>
      <c r="CH52" s="9"/>
      <c r="CI52" s="54">
        <f>+CD52-$C$19/100</f>
        <v>-5.0000000000000044E-4</v>
      </c>
      <c r="CJ52" s="39"/>
      <c r="CL52" s="51" t="s">
        <v>59</v>
      </c>
      <c r="CM52" s="52">
        <f>+CM19/100</f>
        <v>8.3800000000000013E-2</v>
      </c>
      <c r="CN52" s="53"/>
      <c r="CO52" s="9"/>
      <c r="CP52" s="9"/>
      <c r="CQ52" s="9"/>
      <c r="CR52" s="54">
        <f>+CM52-$C$19/100</f>
        <v>-4.5499999999999985E-2</v>
      </c>
      <c r="CS52" s="39"/>
      <c r="CU52" s="51" t="s">
        <v>59</v>
      </c>
      <c r="CV52" s="52">
        <f>+CV19/100</f>
        <v>0.1618</v>
      </c>
      <c r="CW52" s="53"/>
      <c r="CX52" s="9"/>
      <c r="CY52" s="9"/>
      <c r="CZ52" s="9"/>
      <c r="DA52" s="54">
        <f>+CV52-$C$19/100</f>
        <v>3.2500000000000001E-2</v>
      </c>
      <c r="DB52" s="39"/>
      <c r="DD52" s="51" t="s">
        <v>59</v>
      </c>
      <c r="DE52" s="52">
        <f>+DE19/100</f>
        <v>8.0600000000000005E-2</v>
      </c>
      <c r="DF52" s="53"/>
      <c r="DG52" s="9"/>
      <c r="DH52" s="9"/>
      <c r="DI52" s="9"/>
      <c r="DJ52" s="54">
        <f>+DE52-$C$19/100</f>
        <v>-4.8699999999999993E-2</v>
      </c>
      <c r="DK52" s="39"/>
      <c r="DM52" s="51" t="s">
        <v>59</v>
      </c>
      <c r="DN52" s="52">
        <f>+DN19/100</f>
        <v>8.0199999999999994E-2</v>
      </c>
      <c r="DO52" s="53"/>
      <c r="DP52" s="9"/>
      <c r="DQ52" s="9"/>
      <c r="DR52" s="9"/>
      <c r="DS52" s="54">
        <f>+DN52-$C$19/100</f>
        <v>-4.9100000000000005E-2</v>
      </c>
      <c r="DT52" s="39"/>
      <c r="DV52" s="51" t="s">
        <v>59</v>
      </c>
      <c r="DW52" s="52">
        <f>+DW19/100</f>
        <v>0.1278</v>
      </c>
      <c r="DX52" s="53"/>
      <c r="DY52" s="9"/>
      <c r="DZ52" s="9"/>
      <c r="EA52" s="9"/>
      <c r="EB52" s="54">
        <f>+DW52-$C$19/100</f>
        <v>-1.5000000000000013E-3</v>
      </c>
      <c r="EC52" s="39"/>
      <c r="EE52" s="51" t="s">
        <v>59</v>
      </c>
      <c r="EF52" s="52">
        <f>+EF19/100</f>
        <v>0.1474</v>
      </c>
      <c r="EG52" s="53"/>
      <c r="EH52" s="9"/>
      <c r="EI52" s="9"/>
      <c r="EJ52" s="9"/>
      <c r="EK52" s="54">
        <f>+EF52-$C$19/100</f>
        <v>1.8100000000000005E-2</v>
      </c>
      <c r="EL52" s="39"/>
      <c r="EN52" s="51" t="s">
        <v>59</v>
      </c>
      <c r="EO52" s="52">
        <f>+EO19/100</f>
        <v>0.10189999999999999</v>
      </c>
      <c r="EP52" s="53"/>
      <c r="EQ52" s="9"/>
      <c r="ER52" s="9"/>
      <c r="ES52" s="9"/>
      <c r="ET52" s="54">
        <f>+EO52-$C$19/100</f>
        <v>-2.7400000000000008E-2</v>
      </c>
      <c r="EU52" s="39"/>
      <c r="EW52" s="51" t="s">
        <v>59</v>
      </c>
      <c r="EX52" s="52">
        <f>+EX19/100</f>
        <v>0.1124</v>
      </c>
      <c r="EY52" s="53"/>
      <c r="EZ52" s="9"/>
      <c r="FA52" s="9"/>
      <c r="FB52" s="9"/>
      <c r="FC52" s="54">
        <f>+EX52-$C$19/100</f>
        <v>-1.6899999999999998E-2</v>
      </c>
      <c r="FD52" s="39"/>
      <c r="FF52" s="51" t="s">
        <v>59</v>
      </c>
      <c r="FG52" s="52">
        <f>+FG19/100</f>
        <v>0.13350000000000001</v>
      </c>
      <c r="FH52" s="53"/>
      <c r="FI52" s="9"/>
      <c r="FJ52" s="9"/>
      <c r="FK52" s="9"/>
      <c r="FL52" s="54">
        <f>+FG52-$C$19/100</f>
        <v>4.2000000000000093E-3</v>
      </c>
      <c r="FM52" s="39"/>
      <c r="FO52" s="51" t="s">
        <v>59</v>
      </c>
      <c r="FP52" s="52">
        <f>+FP19/100</f>
        <v>0.1158</v>
      </c>
      <c r="FQ52" s="53"/>
      <c r="FR52" s="9"/>
      <c r="FS52" s="9"/>
      <c r="FT52" s="9"/>
      <c r="FU52" s="54">
        <f>+FP52-$C$19/100</f>
        <v>-1.3499999999999998E-2</v>
      </c>
      <c r="FV52" s="39"/>
      <c r="FX52" s="51" t="s">
        <v>59</v>
      </c>
      <c r="FY52" s="52">
        <f>+FY19/100</f>
        <v>8.199999999999999E-2</v>
      </c>
      <c r="FZ52" s="53"/>
      <c r="GA52" s="9"/>
      <c r="GB52" s="9"/>
      <c r="GC52" s="9"/>
      <c r="GD52" s="54">
        <f>+FY52-$C$19/100</f>
        <v>-4.7300000000000009E-2</v>
      </c>
      <c r="GE52" s="39"/>
      <c r="GG52" s="51" t="s">
        <v>59</v>
      </c>
      <c r="GH52" s="52">
        <f>+GH19/100</f>
        <v>0.1003</v>
      </c>
      <c r="GI52" s="53"/>
      <c r="GJ52" s="9"/>
      <c r="GK52" s="9"/>
      <c r="GL52" s="9"/>
      <c r="GM52" s="54">
        <f>+GH52-$C$19/100</f>
        <v>-2.8999999999999998E-2</v>
      </c>
      <c r="GN52" s="39"/>
      <c r="GP52" s="51" t="s">
        <v>59</v>
      </c>
      <c r="GQ52" s="52">
        <f>+GQ19/100</f>
        <v>0.12039999999999999</v>
      </c>
      <c r="GR52" s="53"/>
      <c r="GS52" s="9"/>
      <c r="GT52" s="9"/>
      <c r="GU52" s="9"/>
      <c r="GV52" s="54">
        <f>+GQ52-$C$19/100</f>
        <v>-8.9000000000000051E-3</v>
      </c>
      <c r="GW52" s="39"/>
      <c r="GY52" s="51" t="s">
        <v>59</v>
      </c>
      <c r="GZ52" s="52">
        <f>+GZ19/100</f>
        <v>5.4699999999999999E-2</v>
      </c>
      <c r="HA52" s="53"/>
      <c r="HB52" s="9"/>
      <c r="HC52" s="9"/>
      <c r="HD52" s="9"/>
      <c r="HE52" s="54">
        <f>+GZ52-$C$19/100</f>
        <v>-7.46E-2</v>
      </c>
      <c r="HF52" s="39"/>
      <c r="HH52" s="51" t="s">
        <v>59</v>
      </c>
      <c r="HI52" s="52">
        <f>+HI19/100</f>
        <v>9.4600000000000004E-2</v>
      </c>
      <c r="HJ52" s="53"/>
      <c r="HK52" s="9"/>
      <c r="HL52" s="9"/>
      <c r="HM52" s="9"/>
      <c r="HN52" s="54">
        <f>+HI52-$C$19/100</f>
        <v>-3.4699999999999995E-2</v>
      </c>
      <c r="HO52" s="39"/>
      <c r="HQ52" s="51" t="s">
        <v>59</v>
      </c>
      <c r="HR52" s="52">
        <f>+HR19/100</f>
        <v>9.3900000000000011E-2</v>
      </c>
      <c r="HS52" s="53"/>
      <c r="HT52" s="9"/>
      <c r="HU52" s="9"/>
      <c r="HV52" s="9"/>
      <c r="HW52" s="54">
        <f>+HR52-$C$19/100</f>
        <v>-3.5399999999999987E-2</v>
      </c>
      <c r="HX52" s="39"/>
    </row>
    <row r="53" spans="9:232" x14ac:dyDescent="0.15">
      <c r="I53" s="51" t="s">
        <v>60</v>
      </c>
      <c r="J53" s="55">
        <f>+O19</f>
        <v>0.87324426173347036</v>
      </c>
      <c r="K53" s="53"/>
      <c r="L53" s="53"/>
      <c r="M53" s="56"/>
      <c r="N53" s="9"/>
      <c r="O53" s="56">
        <f>+J53-$E$19</f>
        <v>3.7004884927589687E-2</v>
      </c>
      <c r="P53" s="39"/>
      <c r="R53" s="51" t="s">
        <v>60</v>
      </c>
      <c r="S53" s="55">
        <f>+X19</f>
        <v>0.87844891871737507</v>
      </c>
      <c r="T53" s="53"/>
      <c r="U53" s="9"/>
      <c r="V53" s="9"/>
      <c r="W53" s="9"/>
      <c r="X53" s="56">
        <f>+S53-$E$19</f>
        <v>4.2209541911494397E-2</v>
      </c>
      <c r="Y53" s="39"/>
      <c r="AA53" s="51" t="s">
        <v>60</v>
      </c>
      <c r="AB53" s="55">
        <f>+AG19</f>
        <v>0.8571428571428571</v>
      </c>
      <c r="AC53" s="53"/>
      <c r="AD53" s="9"/>
      <c r="AE53" s="9"/>
      <c r="AF53" s="9"/>
      <c r="AG53" s="56">
        <f>+AB53-$E$19</f>
        <v>2.0903480336976421E-2</v>
      </c>
      <c r="AH53" s="39"/>
      <c r="AJ53" s="51" t="s">
        <v>60</v>
      </c>
      <c r="AK53" s="55">
        <f>+AP19</f>
        <v>0.8828125</v>
      </c>
      <c r="AL53" s="53"/>
      <c r="AM53" s="9"/>
      <c r="AN53" s="9"/>
      <c r="AO53" s="9"/>
      <c r="AP53" s="56">
        <f>+AK53-$E$19</f>
        <v>4.6573123194119326E-2</v>
      </c>
      <c r="AQ53" s="39"/>
      <c r="AS53" s="51" t="s">
        <v>60</v>
      </c>
      <c r="AT53" s="55">
        <f>+AY19</f>
        <v>0.88177339901477836</v>
      </c>
      <c r="AU53" s="53"/>
      <c r="AV53" s="9"/>
      <c r="AW53" s="9"/>
      <c r="AX53" s="9"/>
      <c r="AY53" s="56">
        <f>+AT53-$E$19</f>
        <v>4.5534022208897684E-2</v>
      </c>
      <c r="AZ53" s="39"/>
      <c r="BB53" s="51" t="s">
        <v>60</v>
      </c>
      <c r="BC53" s="55">
        <f>+BH19</f>
        <v>0.92178770949720668</v>
      </c>
      <c r="BD53" s="53"/>
      <c r="BE53" s="9"/>
      <c r="BF53" s="9"/>
      <c r="BG53" s="9"/>
      <c r="BH53" s="56">
        <f>+BC53-$E$19</f>
        <v>8.5548332691326001E-2</v>
      </c>
      <c r="BI53" s="39"/>
      <c r="BK53" s="51" t="s">
        <v>60</v>
      </c>
      <c r="BL53" s="55">
        <f>+BQ19</f>
        <v>0.84705882352941175</v>
      </c>
      <c r="BM53" s="53"/>
      <c r="BN53" s="9"/>
      <c r="BO53" s="9"/>
      <c r="BP53" s="9"/>
      <c r="BQ53" s="56">
        <f>+BL53-$E$19</f>
        <v>1.0819446723531079E-2</v>
      </c>
      <c r="BR53" s="39"/>
      <c r="BT53" s="51" t="s">
        <v>60</v>
      </c>
      <c r="BU53" s="55">
        <f>+BZ19</f>
        <v>0.80232558139534882</v>
      </c>
      <c r="BV53" s="53"/>
      <c r="BW53" s="9"/>
      <c r="BX53" s="9"/>
      <c r="BY53" s="9"/>
      <c r="BZ53" s="56">
        <f>+BU53-$E$19</f>
        <v>-3.3913795410531855E-2</v>
      </c>
      <c r="CA53" s="39"/>
      <c r="CC53" s="51" t="s">
        <v>60</v>
      </c>
      <c r="CD53" s="55">
        <f>+CI19</f>
        <v>0.80152671755725191</v>
      </c>
      <c r="CE53" s="53"/>
      <c r="CF53" s="9"/>
      <c r="CG53" s="9"/>
      <c r="CH53" s="9"/>
      <c r="CI53" s="56">
        <f>+CD53-$E$19</f>
        <v>-3.4712659248628763E-2</v>
      </c>
      <c r="CJ53" s="39"/>
      <c r="CL53" s="51" t="s">
        <v>60</v>
      </c>
      <c r="CM53" s="55">
        <f>+CR19</f>
        <v>1</v>
      </c>
      <c r="CN53" s="53"/>
      <c r="CO53" s="9"/>
      <c r="CP53" s="9"/>
      <c r="CQ53" s="9"/>
      <c r="CR53" s="56">
        <f>+CM53-$E$19</f>
        <v>0.16376062319411933</v>
      </c>
      <c r="CS53" s="39"/>
      <c r="CU53" s="51" t="s">
        <v>60</v>
      </c>
      <c r="CV53" s="55">
        <f>+DA19</f>
        <v>0.81818181818181823</v>
      </c>
      <c r="CW53" s="53"/>
      <c r="CX53" s="9"/>
      <c r="CY53" s="9"/>
      <c r="CZ53" s="9"/>
      <c r="DA53" s="56">
        <f>+CV53-$E$19</f>
        <v>-1.8057558624062442E-2</v>
      </c>
      <c r="DB53" s="39"/>
      <c r="DD53" s="51" t="s">
        <v>60</v>
      </c>
      <c r="DE53" s="55">
        <f>+DJ19</f>
        <v>0.8</v>
      </c>
      <c r="DF53" s="53"/>
      <c r="DG53" s="9"/>
      <c r="DH53" s="9"/>
      <c r="DI53" s="9"/>
      <c r="DJ53" s="56">
        <f>+DE53-$E$19</f>
        <v>-3.623937680588063E-2</v>
      </c>
      <c r="DK53" s="39"/>
      <c r="DM53" s="51" t="s">
        <v>60</v>
      </c>
      <c r="DN53" s="55">
        <f>+DS19</f>
        <v>0.84482758620689657</v>
      </c>
      <c r="DO53" s="53"/>
      <c r="DP53" s="9"/>
      <c r="DQ53" s="9"/>
      <c r="DR53" s="9"/>
      <c r="DS53" s="56">
        <f>+DN53-$E$19</f>
        <v>8.5882094010159005E-3</v>
      </c>
      <c r="DT53" s="39"/>
      <c r="DV53" s="51" t="s">
        <v>60</v>
      </c>
      <c r="DW53" s="55">
        <f>+EB19</f>
        <v>0.7931034482758621</v>
      </c>
      <c r="DX53" s="53"/>
      <c r="DY53" s="9"/>
      <c r="DZ53" s="9"/>
      <c r="EA53" s="9"/>
      <c r="EB53" s="56">
        <f>+DW53-$E$19</f>
        <v>-4.3135928530018575E-2</v>
      </c>
      <c r="EC53" s="39"/>
      <c r="EE53" s="51" t="s">
        <v>60</v>
      </c>
      <c r="EF53" s="55">
        <f>+EK19</f>
        <v>0.82608695652173914</v>
      </c>
      <c r="EG53" s="53"/>
      <c r="EH53" s="9"/>
      <c r="EI53" s="9"/>
      <c r="EJ53" s="9"/>
      <c r="EK53" s="56">
        <f>+EF53-$E$19</f>
        <v>-1.0152420284141539E-2</v>
      </c>
      <c r="EL53" s="39"/>
      <c r="EN53" s="51" t="s">
        <v>60</v>
      </c>
      <c r="EO53" s="55">
        <f>+ET19</f>
        <v>0.86363636363636365</v>
      </c>
      <c r="EP53" s="53"/>
      <c r="EQ53" s="9"/>
      <c r="ER53" s="9"/>
      <c r="ES53" s="9"/>
      <c r="ET53" s="56">
        <f>+EO53-$E$19</f>
        <v>2.7396986830482972E-2</v>
      </c>
      <c r="EU53" s="39"/>
      <c r="EW53" s="51" t="s">
        <v>60</v>
      </c>
      <c r="EX53" s="55">
        <f>+FC19</f>
        <v>0.96551724137931039</v>
      </c>
      <c r="EY53" s="53"/>
      <c r="EZ53" s="9"/>
      <c r="FA53" s="9"/>
      <c r="FB53" s="9"/>
      <c r="FC53" s="56">
        <f>+EX53-$E$19</f>
        <v>0.12927786457342971</v>
      </c>
      <c r="FD53" s="39"/>
      <c r="FF53" s="51" t="s">
        <v>60</v>
      </c>
      <c r="FG53" s="55">
        <f>+FL19</f>
        <v>0.97872340425531912</v>
      </c>
      <c r="FH53" s="53"/>
      <c r="FI53" s="9"/>
      <c r="FJ53" s="9"/>
      <c r="FK53" s="9"/>
      <c r="FL53" s="56">
        <f>+FG53-$E$19</f>
        <v>0.14248402744943844</v>
      </c>
      <c r="FM53" s="39"/>
      <c r="FO53" s="51" t="s">
        <v>60</v>
      </c>
      <c r="FP53" s="55">
        <f>+FU19</f>
        <v>0.86111111111111116</v>
      </c>
      <c r="FQ53" s="53"/>
      <c r="FR53" s="9"/>
      <c r="FS53" s="9"/>
      <c r="FT53" s="9"/>
      <c r="FU53" s="56">
        <f>+FP53-$E$19</f>
        <v>2.4871734305230486E-2</v>
      </c>
      <c r="FV53" s="39"/>
      <c r="FX53" s="51" t="s">
        <v>60</v>
      </c>
      <c r="FY53" s="55">
        <f>+GD19</f>
        <v>0.82499999999999996</v>
      </c>
      <c r="FZ53" s="53"/>
      <c r="GA53" s="9"/>
      <c r="GB53" s="9"/>
      <c r="GC53" s="9"/>
      <c r="GD53" s="56">
        <f>+FY53-$E$19</f>
        <v>-1.1239376805880719E-2</v>
      </c>
      <c r="GE53" s="39"/>
      <c r="GG53" s="51" t="s">
        <v>60</v>
      </c>
      <c r="GH53" s="55">
        <f>+GM19</f>
        <v>0.85897435897435892</v>
      </c>
      <c r="GI53" s="53"/>
      <c r="GJ53" s="9"/>
      <c r="GK53" s="9"/>
      <c r="GL53" s="9"/>
      <c r="GM53" s="56">
        <f>+GH53-$E$19</f>
        <v>2.2734982168478246E-2</v>
      </c>
      <c r="GN53" s="39"/>
      <c r="GP53" s="51" t="s">
        <v>60</v>
      </c>
      <c r="GQ53" s="55">
        <f>+GV19</f>
        <v>0.94444444444444442</v>
      </c>
      <c r="GR53" s="53"/>
      <c r="GS53" s="9"/>
      <c r="GT53" s="9"/>
      <c r="GU53" s="9"/>
      <c r="GV53" s="56">
        <f>+GQ53-$E$19</f>
        <v>0.10820506763856375</v>
      </c>
      <c r="GW53" s="39"/>
      <c r="GY53" s="51" t="s">
        <v>60</v>
      </c>
      <c r="GZ53" s="55">
        <f>+HE19</f>
        <v>0.9285714285714286</v>
      </c>
      <c r="HA53" s="53"/>
      <c r="HB53" s="9"/>
      <c r="HC53" s="9"/>
      <c r="HD53" s="9"/>
      <c r="HE53" s="56">
        <f>+GZ53-$E$19</f>
        <v>9.2332051765547929E-2</v>
      </c>
      <c r="HF53" s="39"/>
      <c r="HH53" s="51" t="s">
        <v>60</v>
      </c>
      <c r="HI53" s="55">
        <f>+HN19</f>
        <v>0.8666666666666667</v>
      </c>
      <c r="HJ53" s="53"/>
      <c r="HK53" s="9"/>
      <c r="HL53" s="9"/>
      <c r="HM53" s="9"/>
      <c r="HN53" s="56">
        <f>+HI53-$E$19</f>
        <v>3.0427289860786022E-2</v>
      </c>
      <c r="HO53" s="39"/>
      <c r="HQ53" s="51" t="s">
        <v>60</v>
      </c>
      <c r="HR53" s="55">
        <f>+HW19</f>
        <v>0.9</v>
      </c>
      <c r="HS53" s="53"/>
      <c r="HT53" s="9"/>
      <c r="HU53" s="9"/>
      <c r="HV53" s="9"/>
      <c r="HW53" s="56">
        <f>+HR53-$E$19</f>
        <v>6.3760623194119348E-2</v>
      </c>
      <c r="HX53" s="39"/>
    </row>
    <row r="54" spans="9:232" x14ac:dyDescent="0.15">
      <c r="I54" s="51" t="s">
        <v>61</v>
      </c>
      <c r="J54" s="55">
        <f>+P19</f>
        <v>0.1264131551901336</v>
      </c>
      <c r="K54" s="53"/>
      <c r="L54" s="53"/>
      <c r="M54" s="56"/>
      <c r="N54" s="9"/>
      <c r="O54" s="56">
        <f>+J54-$G$19</f>
        <v>-3.6696228153097254E-2</v>
      </c>
      <c r="P54" s="39"/>
      <c r="R54" s="51" t="s">
        <v>61</v>
      </c>
      <c r="S54" s="55">
        <f>+Y19</f>
        <v>0.1215510812826249</v>
      </c>
      <c r="T54" s="53"/>
      <c r="U54" s="9"/>
      <c r="V54" s="9"/>
      <c r="W54" s="9"/>
      <c r="X54" s="56">
        <f>+S54-$G$19</f>
        <v>-4.1558302060605956E-2</v>
      </c>
      <c r="Y54" s="39"/>
      <c r="AA54" s="51" t="s">
        <v>61</v>
      </c>
      <c r="AB54" s="55">
        <f>+AH19</f>
        <v>0.14285714285714285</v>
      </c>
      <c r="AC54" s="53"/>
      <c r="AD54" s="9"/>
      <c r="AE54" s="9"/>
      <c r="AF54" s="9"/>
      <c r="AG54" s="56">
        <f>+AB54-$G$19</f>
        <v>-2.0252240486088008E-2</v>
      </c>
      <c r="AH54" s="39"/>
      <c r="AJ54" s="51" t="s">
        <v>61</v>
      </c>
      <c r="AK54" s="55">
        <f>+AQ19</f>
        <v>0.1171875</v>
      </c>
      <c r="AL54" s="53"/>
      <c r="AM54" s="9"/>
      <c r="AN54" s="9"/>
      <c r="AO54" s="9"/>
      <c r="AP54" s="56">
        <f>+AK54-$G$19</f>
        <v>-4.5921883343230857E-2</v>
      </c>
      <c r="AQ54" s="39"/>
      <c r="AS54" s="51" t="s">
        <v>61</v>
      </c>
      <c r="AT54" s="55">
        <f>+AZ19</f>
        <v>0.11822660098522167</v>
      </c>
      <c r="AU54" s="53"/>
      <c r="AV54" s="9"/>
      <c r="AW54" s="9"/>
      <c r="AX54" s="9"/>
      <c r="AY54" s="56">
        <f>+AT54-$G$19</f>
        <v>-4.4882782358009188E-2</v>
      </c>
      <c r="AZ54" s="39"/>
      <c r="BB54" s="51" t="s">
        <v>61</v>
      </c>
      <c r="BC54" s="55">
        <f>+BI19</f>
        <v>7.8212290502793297E-2</v>
      </c>
      <c r="BD54" s="53"/>
      <c r="BE54" s="9"/>
      <c r="BF54" s="9"/>
      <c r="BG54" s="9"/>
      <c r="BH54" s="56">
        <f>+BC54-$G$19</f>
        <v>-8.489709284043756E-2</v>
      </c>
      <c r="BI54" s="39"/>
      <c r="BK54" s="51" t="s">
        <v>61</v>
      </c>
      <c r="BL54" s="55">
        <f>+BR19</f>
        <v>0.15294117647058825</v>
      </c>
      <c r="BM54" s="53"/>
      <c r="BN54" s="9"/>
      <c r="BO54" s="9"/>
      <c r="BP54" s="9"/>
      <c r="BQ54" s="56">
        <f>+BL54-$G$19</f>
        <v>-1.016820687264261E-2</v>
      </c>
      <c r="BR54" s="39"/>
      <c r="BT54" s="51" t="s">
        <v>61</v>
      </c>
      <c r="BU54" s="55">
        <f>+CA19</f>
        <v>0.19767441860465115</v>
      </c>
      <c r="BV54" s="53"/>
      <c r="BW54" s="9"/>
      <c r="BX54" s="9"/>
      <c r="BY54" s="9"/>
      <c r="BZ54" s="56">
        <f>+BU54-$G$19</f>
        <v>3.4565035261420296E-2</v>
      </c>
      <c r="CA54" s="39"/>
      <c r="CC54" s="51" t="s">
        <v>61</v>
      </c>
      <c r="CD54" s="55">
        <f>+CJ19</f>
        <v>0.19083969465648856</v>
      </c>
      <c r="CE54" s="53"/>
      <c r="CF54" s="9"/>
      <c r="CG54" s="9"/>
      <c r="CH54" s="9"/>
      <c r="CI54" s="56">
        <f>+CD54-$G$19</f>
        <v>2.7730311313257705E-2</v>
      </c>
      <c r="CJ54" s="39"/>
      <c r="CL54" s="51" t="s">
        <v>61</v>
      </c>
      <c r="CM54" s="55">
        <f>+CS19</f>
        <v>0</v>
      </c>
      <c r="CN54" s="53"/>
      <c r="CO54" s="9"/>
      <c r="CP54" s="9"/>
      <c r="CQ54" s="9"/>
      <c r="CR54" s="56">
        <f>+CM54-$G$19</f>
        <v>-0.16310938334323086</v>
      </c>
      <c r="CS54" s="39"/>
      <c r="CU54" s="51" t="s">
        <v>61</v>
      </c>
      <c r="CV54" s="55">
        <f>+DB19</f>
        <v>0.18181818181818182</v>
      </c>
      <c r="CW54" s="53"/>
      <c r="CX54" s="9"/>
      <c r="CY54" s="9"/>
      <c r="CZ54" s="9"/>
      <c r="DA54" s="56">
        <f>+CV54-$G$19</f>
        <v>1.8708798474950966E-2</v>
      </c>
      <c r="DB54" s="39"/>
      <c r="DD54" s="51" t="s">
        <v>61</v>
      </c>
      <c r="DE54" s="55">
        <f>+DK19</f>
        <v>0.2</v>
      </c>
      <c r="DF54" s="53"/>
      <c r="DG54" s="9"/>
      <c r="DH54" s="9"/>
      <c r="DI54" s="9"/>
      <c r="DJ54" s="56">
        <f>+DE54-$G$19</f>
        <v>3.6890616656769154E-2</v>
      </c>
      <c r="DK54" s="39"/>
      <c r="DM54" s="51" t="s">
        <v>61</v>
      </c>
      <c r="DN54" s="55">
        <f>+DT19</f>
        <v>0.15517241379310345</v>
      </c>
      <c r="DO54" s="53"/>
      <c r="DP54" s="9"/>
      <c r="DQ54" s="9"/>
      <c r="DR54" s="9"/>
      <c r="DS54" s="56">
        <f>+DN54-$G$19</f>
        <v>-7.936969550127404E-3</v>
      </c>
      <c r="DT54" s="39"/>
      <c r="DV54" s="51" t="s">
        <v>61</v>
      </c>
      <c r="DW54" s="55">
        <f>+EC19</f>
        <v>0.20689655172413793</v>
      </c>
      <c r="DX54" s="53"/>
      <c r="DY54" s="9"/>
      <c r="DZ54" s="9"/>
      <c r="EA54" s="9"/>
      <c r="EB54" s="56">
        <f>+DW54-$G$19</f>
        <v>4.3787168380907071E-2</v>
      </c>
      <c r="EC54" s="39"/>
      <c r="EE54" s="51" t="s">
        <v>61</v>
      </c>
      <c r="EF54" s="55">
        <f>+EL19</f>
        <v>0.17391304347826086</v>
      </c>
      <c r="EG54" s="53"/>
      <c r="EH54" s="9"/>
      <c r="EI54" s="9"/>
      <c r="EJ54" s="9"/>
      <c r="EK54" s="56">
        <f>+EF54-$G$19</f>
        <v>1.0803660135030008E-2</v>
      </c>
      <c r="EL54" s="39"/>
      <c r="EN54" s="51" t="s">
        <v>61</v>
      </c>
      <c r="EO54" s="55">
        <f>+EU19</f>
        <v>0.13636363636363635</v>
      </c>
      <c r="EP54" s="53"/>
      <c r="EQ54" s="9"/>
      <c r="ER54" s="9"/>
      <c r="ES54" s="9"/>
      <c r="ET54" s="56">
        <f>+EO54-$G$19</f>
        <v>-2.6745746979594504E-2</v>
      </c>
      <c r="EU54" s="39"/>
      <c r="EW54" s="51" t="s">
        <v>61</v>
      </c>
      <c r="EX54" s="55">
        <f>+FD19</f>
        <v>3.4482758620689655E-2</v>
      </c>
      <c r="EY54" s="53"/>
      <c r="EZ54" s="9"/>
      <c r="FA54" s="9"/>
      <c r="FB54" s="9"/>
      <c r="FC54" s="56">
        <f>+EX54-$G$19</f>
        <v>-0.12862662472254122</v>
      </c>
      <c r="FD54" s="39"/>
      <c r="FF54" s="51" t="s">
        <v>61</v>
      </c>
      <c r="FG54" s="55">
        <f>+FM19</f>
        <v>2.1276595744680851E-2</v>
      </c>
      <c r="FH54" s="53"/>
      <c r="FI54" s="9"/>
      <c r="FJ54" s="9"/>
      <c r="FK54" s="9"/>
      <c r="FL54" s="56">
        <f>+FG54-$G$19</f>
        <v>-0.14183278759855</v>
      </c>
      <c r="FM54" s="39"/>
      <c r="FO54" s="51" t="s">
        <v>61</v>
      </c>
      <c r="FP54" s="55">
        <f>+FV19</f>
        <v>0.1388888888888889</v>
      </c>
      <c r="FQ54" s="53"/>
      <c r="FR54" s="9"/>
      <c r="FS54" s="9"/>
      <c r="FT54" s="9"/>
      <c r="FU54" s="56">
        <f>+FP54-$G$19</f>
        <v>-2.4220494454341962E-2</v>
      </c>
      <c r="FV54" s="39"/>
      <c r="FX54" s="51" t="s">
        <v>61</v>
      </c>
      <c r="FY54" s="55">
        <f>+GE19</f>
        <v>0.17499999999999999</v>
      </c>
      <c r="FZ54" s="53"/>
      <c r="GA54" s="9"/>
      <c r="GB54" s="9"/>
      <c r="GC54" s="9"/>
      <c r="GD54" s="56">
        <f>+FY54-$G$19</f>
        <v>1.1890616656769132E-2</v>
      </c>
      <c r="GE54" s="39"/>
      <c r="GG54" s="51" t="s">
        <v>61</v>
      </c>
      <c r="GH54" s="55">
        <f>+GN19</f>
        <v>0.14102564102564102</v>
      </c>
      <c r="GI54" s="53"/>
      <c r="GJ54" s="9"/>
      <c r="GK54" s="9"/>
      <c r="GL54" s="9"/>
      <c r="GM54" s="56">
        <f>+GH54-$G$19</f>
        <v>-2.2083742317589833E-2</v>
      </c>
      <c r="GN54" s="39"/>
      <c r="GP54" s="51" t="s">
        <v>61</v>
      </c>
      <c r="GQ54" s="55">
        <f>+GW19</f>
        <v>5.5555555555555552E-2</v>
      </c>
      <c r="GR54" s="53"/>
      <c r="GS54" s="9"/>
      <c r="GT54" s="9"/>
      <c r="GU54" s="9"/>
      <c r="GV54" s="56">
        <f>+GQ54-$G$19</f>
        <v>-0.1075538277876753</v>
      </c>
      <c r="GW54" s="39"/>
      <c r="GY54" s="51" t="s">
        <v>61</v>
      </c>
      <c r="GZ54" s="55">
        <f>+HF19</f>
        <v>7.1428571428571425E-2</v>
      </c>
      <c r="HA54" s="53"/>
      <c r="HB54" s="9"/>
      <c r="HC54" s="9"/>
      <c r="HD54" s="9"/>
      <c r="HE54" s="56">
        <f>+GZ54-$G$19</f>
        <v>-9.1680811914659432E-2</v>
      </c>
      <c r="HF54" s="39"/>
      <c r="HH54" s="51" t="s">
        <v>61</v>
      </c>
      <c r="HI54" s="55">
        <f>+HO19</f>
        <v>0.13333333333333333</v>
      </c>
      <c r="HJ54" s="53"/>
      <c r="HK54" s="9"/>
      <c r="HL54" s="9"/>
      <c r="HM54" s="9"/>
      <c r="HN54" s="56">
        <f>+HI54-$G$19</f>
        <v>-2.9776050009897526E-2</v>
      </c>
      <c r="HO54" s="39"/>
      <c r="HQ54" s="51" t="s">
        <v>61</v>
      </c>
      <c r="HR54" s="55">
        <f>+HX19</f>
        <v>0.1</v>
      </c>
      <c r="HS54" s="53"/>
      <c r="HT54" s="9"/>
      <c r="HU54" s="9"/>
      <c r="HV54" s="9"/>
      <c r="HW54" s="56">
        <f>+HR54-$G$19</f>
        <v>-6.3109383343230852E-2</v>
      </c>
      <c r="HX54" s="39"/>
    </row>
    <row r="55" spans="9:232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  <c r="GP55" s="38"/>
      <c r="GQ55" s="9"/>
      <c r="GR55" s="9"/>
      <c r="GS55" s="9"/>
      <c r="GT55" s="9"/>
      <c r="GU55" s="9"/>
      <c r="GV55" s="57"/>
      <c r="GW55" s="39"/>
      <c r="GY55" s="38"/>
      <c r="GZ55" s="9"/>
      <c r="HA55" s="9"/>
      <c r="HB55" s="9"/>
      <c r="HC55" s="9"/>
      <c r="HD55" s="9"/>
      <c r="HE55" s="57"/>
      <c r="HF55" s="39"/>
      <c r="HH55" s="38"/>
      <c r="HI55" s="9"/>
      <c r="HJ55" s="9"/>
      <c r="HK55" s="9"/>
      <c r="HL55" s="9"/>
      <c r="HM55" s="9"/>
      <c r="HN55" s="57"/>
      <c r="HO55" s="39"/>
      <c r="HQ55" s="38"/>
      <c r="HR55" s="9"/>
      <c r="HS55" s="9"/>
      <c r="HT55" s="9"/>
      <c r="HU55" s="9"/>
      <c r="HV55" s="9"/>
      <c r="HW55" s="57"/>
      <c r="HX55" s="39"/>
    </row>
    <row r="56" spans="9:232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  <c r="GP56" s="50" t="s">
        <v>78</v>
      </c>
      <c r="GQ56" s="9"/>
      <c r="GR56" s="9"/>
      <c r="GS56" s="9"/>
      <c r="GT56" s="9"/>
      <c r="GU56" s="9"/>
      <c r="GV56" s="57"/>
      <c r="GW56" s="39"/>
      <c r="GY56" s="50" t="s">
        <v>78</v>
      </c>
      <c r="GZ56" s="9"/>
      <c r="HA56" s="9"/>
      <c r="HB56" s="9"/>
      <c r="HC56" s="9"/>
      <c r="HD56" s="9"/>
      <c r="HE56" s="57"/>
      <c r="HF56" s="39"/>
      <c r="HH56" s="50" t="s">
        <v>78</v>
      </c>
      <c r="HI56" s="9"/>
      <c r="HJ56" s="9"/>
      <c r="HK56" s="9"/>
      <c r="HL56" s="9"/>
      <c r="HM56" s="9"/>
      <c r="HN56" s="57"/>
      <c r="HO56" s="39"/>
      <c r="HQ56" s="50" t="s">
        <v>78</v>
      </c>
      <c r="HR56" s="9"/>
      <c r="HS56" s="9"/>
      <c r="HT56" s="9"/>
      <c r="HU56" s="9"/>
      <c r="HV56" s="9"/>
      <c r="HW56" s="57"/>
      <c r="HX56" s="39"/>
    </row>
    <row r="57" spans="9:232" x14ac:dyDescent="0.15">
      <c r="I57" s="51" t="s">
        <v>59</v>
      </c>
      <c r="J57" s="52">
        <f>+J20/100</f>
        <v>0.13769999999999999</v>
      </c>
      <c r="K57" s="53"/>
      <c r="L57" s="53"/>
      <c r="M57" s="54"/>
      <c r="N57" s="9"/>
      <c r="O57" s="54">
        <f>+J57-$C$20/100</f>
        <v>1.9399999999999987E-2</v>
      </c>
      <c r="P57" s="39"/>
      <c r="R57" s="51" t="s">
        <v>59</v>
      </c>
      <c r="S57" s="52">
        <f>+S20/100</f>
        <v>0.12740000000000001</v>
      </c>
      <c r="T57" s="53"/>
      <c r="U57" s="9"/>
      <c r="V57" s="9"/>
      <c r="W57" s="9"/>
      <c r="X57" s="54">
        <f>+S57-$C$20/100</f>
        <v>9.1000000000000109E-3</v>
      </c>
      <c r="Y57" s="39"/>
      <c r="AA57" s="51" t="s">
        <v>59</v>
      </c>
      <c r="AB57" s="52">
        <f>+AB20/100</f>
        <v>0.1298</v>
      </c>
      <c r="AC57" s="53"/>
      <c r="AD57" s="9"/>
      <c r="AE57" s="9"/>
      <c r="AF57" s="9"/>
      <c r="AG57" s="54">
        <f>+AB57-$C$20/100</f>
        <v>1.1499999999999996E-2</v>
      </c>
      <c r="AH57" s="39"/>
      <c r="AJ57" s="51" t="s">
        <v>59</v>
      </c>
      <c r="AK57" s="52">
        <f>+AK20/100</f>
        <v>0.14449999999999999</v>
      </c>
      <c r="AL57" s="53"/>
      <c r="AM57" s="9"/>
      <c r="AN57" s="9"/>
      <c r="AO57" s="9"/>
      <c r="AP57" s="54">
        <f>+AK57-$C$20/100</f>
        <v>2.6199999999999987E-2</v>
      </c>
      <c r="AQ57" s="39"/>
      <c r="AS57" s="51" t="s">
        <v>59</v>
      </c>
      <c r="AT57" s="52">
        <f>+AT20/100</f>
        <v>0.1414</v>
      </c>
      <c r="AU57" s="53"/>
      <c r="AV57" s="9"/>
      <c r="AW57" s="9"/>
      <c r="AX57" s="9"/>
      <c r="AY57" s="54">
        <f>+AT57-$C$20/100</f>
        <v>2.3099999999999996E-2</v>
      </c>
      <c r="AZ57" s="39"/>
      <c r="BB57" s="51" t="s">
        <v>59</v>
      </c>
      <c r="BC57" s="52">
        <f>+BC20/100</f>
        <v>0.1585</v>
      </c>
      <c r="BD57" s="53"/>
      <c r="BE57" s="9"/>
      <c r="BF57" s="9"/>
      <c r="BG57" s="9"/>
      <c r="BH57" s="54">
        <f>+BC57-$C$20/100</f>
        <v>4.02E-2</v>
      </c>
      <c r="BI57" s="39"/>
      <c r="BK57" s="51" t="s">
        <v>59</v>
      </c>
      <c r="BL57" s="52">
        <f>+BL20/100</f>
        <v>0.15529999999999999</v>
      </c>
      <c r="BM57" s="53"/>
      <c r="BN57" s="9"/>
      <c r="BO57" s="9"/>
      <c r="BP57" s="9"/>
      <c r="BQ57" s="54">
        <f>+BL57-$C$20/100</f>
        <v>3.6999999999999991E-2</v>
      </c>
      <c r="BR57" s="39"/>
      <c r="BT57" s="51" t="s">
        <v>59</v>
      </c>
      <c r="BU57" s="52">
        <f>+BU20/100</f>
        <v>0.1454</v>
      </c>
      <c r="BV57" s="53"/>
      <c r="BW57" s="9"/>
      <c r="BX57" s="9"/>
      <c r="BY57" s="9"/>
      <c r="BZ57" s="54">
        <f>+BU57-$C$20/100</f>
        <v>2.7099999999999999E-2</v>
      </c>
      <c r="CA57" s="39"/>
      <c r="CC57" s="51" t="s">
        <v>59</v>
      </c>
      <c r="CD57" s="52">
        <f>+CD20/100</f>
        <v>0.1406</v>
      </c>
      <c r="CE57" s="53"/>
      <c r="CF57" s="9"/>
      <c r="CG57" s="9"/>
      <c r="CH57" s="9"/>
      <c r="CI57" s="54">
        <f>+CD57-$C$20/100</f>
        <v>2.23E-2</v>
      </c>
      <c r="CJ57" s="39"/>
      <c r="CL57" s="51" t="s">
        <v>59</v>
      </c>
      <c r="CM57" s="52">
        <f>+CM20/100</f>
        <v>0.12570000000000001</v>
      </c>
      <c r="CN57" s="53"/>
      <c r="CO57" s="9"/>
      <c r="CP57" s="9"/>
      <c r="CQ57" s="9"/>
      <c r="CR57" s="54">
        <f>+CM57-$C$20/100</f>
        <v>7.4000000000000038E-3</v>
      </c>
      <c r="CS57" s="39"/>
      <c r="CU57" s="51" t="s">
        <v>59</v>
      </c>
      <c r="CV57" s="52">
        <f>+CV20/100</f>
        <v>0.1176</v>
      </c>
      <c r="CW57" s="53"/>
      <c r="CX57" s="9"/>
      <c r="CY57" s="9"/>
      <c r="CZ57" s="9"/>
      <c r="DA57" s="54">
        <f>+CV57-$C$20/100</f>
        <v>-7.0000000000000617E-4</v>
      </c>
      <c r="DB57" s="39"/>
      <c r="DD57" s="51" t="s">
        <v>59</v>
      </c>
      <c r="DE57" s="52">
        <f>+DE20/100</f>
        <v>4.8399999999999999E-2</v>
      </c>
      <c r="DF57" s="53"/>
      <c r="DG57" s="9"/>
      <c r="DH57" s="9"/>
      <c r="DI57" s="9"/>
      <c r="DJ57" s="54">
        <f>+DE57-$C$20/100</f>
        <v>-6.9900000000000004E-2</v>
      </c>
      <c r="DK57" s="39"/>
      <c r="DM57" s="51" t="s">
        <v>59</v>
      </c>
      <c r="DN57" s="52">
        <f>+DN20/100</f>
        <v>0.13689999999999999</v>
      </c>
      <c r="DO57" s="53"/>
      <c r="DP57" s="9"/>
      <c r="DQ57" s="9"/>
      <c r="DR57" s="9"/>
      <c r="DS57" s="54">
        <f>+DN57-$C$20/100</f>
        <v>1.8599999999999992E-2</v>
      </c>
      <c r="DT57" s="39"/>
      <c r="DV57" s="51" t="s">
        <v>59</v>
      </c>
      <c r="DW57" s="52">
        <f>+DW20/100</f>
        <v>0.1057</v>
      </c>
      <c r="DX57" s="53"/>
      <c r="DY57" s="9"/>
      <c r="DZ57" s="9"/>
      <c r="EA57" s="9"/>
      <c r="EB57" s="54">
        <f>+DW57-$C$20/100</f>
        <v>-1.26E-2</v>
      </c>
      <c r="EC57" s="39"/>
      <c r="EE57" s="51" t="s">
        <v>59</v>
      </c>
      <c r="EF57" s="52">
        <f>+EF20/100</f>
        <v>0.1186</v>
      </c>
      <c r="EG57" s="53"/>
      <c r="EH57" s="9"/>
      <c r="EI57" s="9"/>
      <c r="EJ57" s="9"/>
      <c r="EK57" s="54">
        <f>+EF57-$C$20/100</f>
        <v>2.9999999999999472E-4</v>
      </c>
      <c r="EL57" s="39"/>
      <c r="EN57" s="51" t="s">
        <v>59</v>
      </c>
      <c r="EO57" s="52">
        <f>+EO20/100</f>
        <v>0.125</v>
      </c>
      <c r="EP57" s="53"/>
      <c r="EQ57" s="9"/>
      <c r="ER57" s="9"/>
      <c r="ES57" s="9"/>
      <c r="ET57" s="54">
        <f>+EO57-$C$20/100</f>
        <v>6.6999999999999976E-3</v>
      </c>
      <c r="EU57" s="39"/>
      <c r="EW57" s="51" t="s">
        <v>59</v>
      </c>
      <c r="EX57" s="52">
        <f>+EX20/100</f>
        <v>0.14730000000000001</v>
      </c>
      <c r="EY57" s="53"/>
      <c r="EZ57" s="9"/>
      <c r="FA57" s="9"/>
      <c r="FB57" s="9"/>
      <c r="FC57" s="54">
        <f>+EX57-$C$20/100</f>
        <v>2.9000000000000012E-2</v>
      </c>
      <c r="FD57" s="39"/>
      <c r="FF57" s="51" t="s">
        <v>59</v>
      </c>
      <c r="FG57" s="52">
        <f>+FG20/100</f>
        <v>0.1477</v>
      </c>
      <c r="FH57" s="53"/>
      <c r="FI57" s="9"/>
      <c r="FJ57" s="9"/>
      <c r="FK57" s="9"/>
      <c r="FL57" s="54">
        <f>+FG57-$C$20/100</f>
        <v>2.9399999999999996E-2</v>
      </c>
      <c r="FM57" s="39"/>
      <c r="FO57" s="51" t="s">
        <v>59</v>
      </c>
      <c r="FP57" s="52">
        <f>+FP20/100</f>
        <v>0.10929999999999999</v>
      </c>
      <c r="FQ57" s="53"/>
      <c r="FR57" s="9"/>
      <c r="FS57" s="9"/>
      <c r="FT57" s="9"/>
      <c r="FU57" s="54">
        <f>+FP57-$C$20/100</f>
        <v>-9.000000000000008E-3</v>
      </c>
      <c r="FV57" s="39"/>
      <c r="FX57" s="51" t="s">
        <v>59</v>
      </c>
      <c r="FY57" s="52">
        <f>+FY20/100</f>
        <v>0.16390000000000002</v>
      </c>
      <c r="FZ57" s="53"/>
      <c r="GA57" s="9"/>
      <c r="GB57" s="9"/>
      <c r="GC57" s="9"/>
      <c r="GD57" s="54">
        <f>+FY57-$C$20/100</f>
        <v>4.5600000000000016E-2</v>
      </c>
      <c r="GE57" s="39"/>
      <c r="GG57" s="51" t="s">
        <v>59</v>
      </c>
      <c r="GH57" s="52">
        <f>+GH20/100</f>
        <v>0.17100000000000001</v>
      </c>
      <c r="GI57" s="53"/>
      <c r="GJ57" s="9"/>
      <c r="GK57" s="9"/>
      <c r="GL57" s="9"/>
      <c r="GM57" s="54">
        <f>+GH57-$C$20/100</f>
        <v>5.2700000000000011E-2</v>
      </c>
      <c r="GN57" s="39"/>
      <c r="GP57" s="51" t="s">
        <v>59</v>
      </c>
      <c r="GQ57" s="52">
        <f>+GQ20/100</f>
        <v>0.14050000000000001</v>
      </c>
      <c r="GR57" s="53"/>
      <c r="GS57" s="9"/>
      <c r="GT57" s="9"/>
      <c r="GU57" s="9"/>
      <c r="GV57" s="54">
        <f>+GQ57-$C$20/100</f>
        <v>2.2200000000000011E-2</v>
      </c>
      <c r="GW57" s="39"/>
      <c r="GY57" s="51" t="s">
        <v>59</v>
      </c>
      <c r="GZ57" s="52">
        <f>+GZ20/100</f>
        <v>0.16800000000000001</v>
      </c>
      <c r="HA57" s="53"/>
      <c r="HB57" s="9"/>
      <c r="HC57" s="9"/>
      <c r="HD57" s="9"/>
      <c r="HE57" s="54">
        <f>+GZ57-$C$20/100</f>
        <v>4.9700000000000008E-2</v>
      </c>
      <c r="HF57" s="39"/>
      <c r="HH57" s="51" t="s">
        <v>59</v>
      </c>
      <c r="HI57" s="52">
        <f>+HI20/100</f>
        <v>0.13880000000000001</v>
      </c>
      <c r="HJ57" s="53"/>
      <c r="HK57" s="9"/>
      <c r="HL57" s="9"/>
      <c r="HM57" s="9"/>
      <c r="HN57" s="54">
        <f>+HI57-$C$20/100</f>
        <v>2.0500000000000004E-2</v>
      </c>
      <c r="HO57" s="39"/>
      <c r="HQ57" s="51" t="s">
        <v>59</v>
      </c>
      <c r="HR57" s="52">
        <f>+HR20/100</f>
        <v>0.18309999999999998</v>
      </c>
      <c r="HS57" s="53"/>
      <c r="HT57" s="9"/>
      <c r="HU57" s="9"/>
      <c r="HV57" s="9"/>
      <c r="HW57" s="54">
        <f>+HR57-$C$20/100</f>
        <v>6.4799999999999983E-2</v>
      </c>
      <c r="HX57" s="39"/>
    </row>
    <row r="58" spans="9:232" x14ac:dyDescent="0.15">
      <c r="I58" s="51" t="s">
        <v>60</v>
      </c>
      <c r="J58" s="55">
        <f>+O20</f>
        <v>0.85200914733747146</v>
      </c>
      <c r="K58" s="53"/>
      <c r="L58" s="53"/>
      <c r="M58" s="56"/>
      <c r="N58" s="9"/>
      <c r="O58" s="56">
        <f>+J58-$E$20</f>
        <v>5.5482517439321311E-2</v>
      </c>
      <c r="P58" s="39"/>
      <c r="R58" s="51" t="s">
        <v>60</v>
      </c>
      <c r="S58" s="55">
        <f>+X20</f>
        <v>0.81123388581952116</v>
      </c>
      <c r="T58" s="53"/>
      <c r="U58" s="9"/>
      <c r="V58" s="9"/>
      <c r="W58" s="9"/>
      <c r="X58" s="56">
        <f>+S58-$E$20</f>
        <v>1.470725592137101E-2</v>
      </c>
      <c r="Y58" s="39"/>
      <c r="AA58" s="51" t="s">
        <v>60</v>
      </c>
      <c r="AB58" s="55">
        <f>+AG20</f>
        <v>0.8571428571428571</v>
      </c>
      <c r="AC58" s="53"/>
      <c r="AD58" s="9"/>
      <c r="AE58" s="9"/>
      <c r="AF58" s="9"/>
      <c r="AG58" s="56">
        <f>+AB58-$E$20</f>
        <v>6.0616227244706944E-2</v>
      </c>
      <c r="AH58" s="39"/>
      <c r="AJ58" s="51" t="s">
        <v>60</v>
      </c>
      <c r="AK58" s="55">
        <f>+AP20</f>
        <v>0.83443708609271527</v>
      </c>
      <c r="AL58" s="53"/>
      <c r="AM58" s="9"/>
      <c r="AN58" s="9"/>
      <c r="AO58" s="9"/>
      <c r="AP58" s="56">
        <f>+AK58-$E$20</f>
        <v>3.7910456194565123E-2</v>
      </c>
      <c r="AQ58" s="39"/>
      <c r="AS58" s="51" t="s">
        <v>60</v>
      </c>
      <c r="AT58" s="55">
        <f>+AY20</f>
        <v>0.88235294117647056</v>
      </c>
      <c r="AU58" s="53"/>
      <c r="AV58" s="9"/>
      <c r="AW58" s="9"/>
      <c r="AX58" s="9"/>
      <c r="AY58" s="56">
        <f>+AT58-$E$20</f>
        <v>8.5826311278320411E-2</v>
      </c>
      <c r="AZ58" s="39"/>
      <c r="BB58" s="51" t="s">
        <v>60</v>
      </c>
      <c r="BC58" s="55">
        <f>+BH20</f>
        <v>0.85786802030456855</v>
      </c>
      <c r="BD58" s="53"/>
      <c r="BE58" s="9"/>
      <c r="BF58" s="9"/>
      <c r="BG58" s="9"/>
      <c r="BH58" s="56">
        <f>+BC58-$E$20</f>
        <v>6.1341390406418395E-2</v>
      </c>
      <c r="BI58" s="39"/>
      <c r="BK58" s="51" t="s">
        <v>60</v>
      </c>
      <c r="BL58" s="55">
        <f>+BQ20</f>
        <v>0.93220338983050843</v>
      </c>
      <c r="BM58" s="53"/>
      <c r="BN58" s="9"/>
      <c r="BO58" s="9"/>
      <c r="BP58" s="9"/>
      <c r="BQ58" s="56">
        <f>+BL58-$E$20</f>
        <v>0.13567675993235828</v>
      </c>
      <c r="BR58" s="39"/>
      <c r="BT58" s="51" t="s">
        <v>60</v>
      </c>
      <c r="BU58" s="55">
        <f>+BZ20</f>
        <v>0.86290322580645162</v>
      </c>
      <c r="BV58" s="53"/>
      <c r="BW58" s="9"/>
      <c r="BX58" s="9"/>
      <c r="BY58" s="9"/>
      <c r="BZ58" s="56">
        <f>+BU58-$E$20</f>
        <v>6.6376595908301472E-2</v>
      </c>
      <c r="CA58" s="39"/>
      <c r="CC58" s="51" t="s">
        <v>60</v>
      </c>
      <c r="CD58" s="55">
        <f>+CI20</f>
        <v>0.90209790209790208</v>
      </c>
      <c r="CE58" s="53"/>
      <c r="CF58" s="9"/>
      <c r="CG58" s="9"/>
      <c r="CH58" s="9"/>
      <c r="CI58" s="56">
        <f>+CD58-$E$20</f>
        <v>0.10557127219975193</v>
      </c>
      <c r="CJ58" s="39"/>
      <c r="CL58" s="51" t="s">
        <v>60</v>
      </c>
      <c r="CM58" s="55">
        <f>+CR20</f>
        <v>1</v>
      </c>
      <c r="CN58" s="53"/>
      <c r="CO58" s="9"/>
      <c r="CP58" s="9"/>
      <c r="CQ58" s="9"/>
      <c r="CR58" s="56">
        <f>+CM58-$E$20</f>
        <v>0.20347337010184985</v>
      </c>
      <c r="CS58" s="39"/>
      <c r="CU58" s="51" t="s">
        <v>60</v>
      </c>
      <c r="CV58" s="55">
        <f>+DA20</f>
        <v>1</v>
      </c>
      <c r="CW58" s="53"/>
      <c r="CX58" s="9"/>
      <c r="CY58" s="9"/>
      <c r="CZ58" s="9"/>
      <c r="DA58" s="56">
        <f>+CV58-$E$20</f>
        <v>0.20347337010184985</v>
      </c>
      <c r="DB58" s="39"/>
      <c r="DD58" s="51" t="s">
        <v>60</v>
      </c>
      <c r="DE58" s="55">
        <f>+DJ20</f>
        <v>1</v>
      </c>
      <c r="DF58" s="53"/>
      <c r="DG58" s="9"/>
      <c r="DH58" s="9"/>
      <c r="DI58" s="9"/>
      <c r="DJ58" s="56">
        <f>+DE58-$E$20</f>
        <v>0.20347337010184985</v>
      </c>
      <c r="DK58" s="39"/>
      <c r="DM58" s="51" t="s">
        <v>60</v>
      </c>
      <c r="DN58" s="55">
        <f>+DS20</f>
        <v>0.81818181818181823</v>
      </c>
      <c r="DO58" s="53"/>
      <c r="DP58" s="9"/>
      <c r="DQ58" s="9"/>
      <c r="DR58" s="9"/>
      <c r="DS58" s="56">
        <f>+DN58-$E$20</f>
        <v>2.1655188283668081E-2</v>
      </c>
      <c r="DT58" s="39"/>
      <c r="DV58" s="51" t="s">
        <v>60</v>
      </c>
      <c r="DW58" s="55">
        <f>+EB20</f>
        <v>1</v>
      </c>
      <c r="DX58" s="53"/>
      <c r="DY58" s="9"/>
      <c r="DZ58" s="9"/>
      <c r="EA58" s="9"/>
      <c r="EB58" s="56">
        <f>+DW58-$E$20</f>
        <v>0.20347337010184985</v>
      </c>
      <c r="EC58" s="39"/>
      <c r="EE58" s="51" t="s">
        <v>60</v>
      </c>
      <c r="EF58" s="55">
        <f>+EK20</f>
        <v>0.94594594594594594</v>
      </c>
      <c r="EG58" s="53"/>
      <c r="EH58" s="9"/>
      <c r="EI58" s="9"/>
      <c r="EJ58" s="9"/>
      <c r="EK58" s="56">
        <f>+EF58-$E$20</f>
        <v>0.14941931604779579</v>
      </c>
      <c r="EL58" s="39"/>
      <c r="EN58" s="51" t="s">
        <v>60</v>
      </c>
      <c r="EO58" s="55">
        <f>+ET20</f>
        <v>0.88888888888888884</v>
      </c>
      <c r="EP58" s="53"/>
      <c r="EQ58" s="9"/>
      <c r="ER58" s="9"/>
      <c r="ES58" s="9"/>
      <c r="ET58" s="56">
        <f>+EO58-$E$20</f>
        <v>9.2362258990738688E-2</v>
      </c>
      <c r="EU58" s="39"/>
      <c r="EW58" s="51" t="s">
        <v>60</v>
      </c>
      <c r="EX58" s="55">
        <f>+FC20</f>
        <v>0.92105263157894735</v>
      </c>
      <c r="EY58" s="53"/>
      <c r="EZ58" s="9"/>
      <c r="FA58" s="9"/>
      <c r="FB58" s="9"/>
      <c r="FC58" s="56">
        <f>+EX58-$E$20</f>
        <v>0.12452600168079719</v>
      </c>
      <c r="FD58" s="39"/>
      <c r="FF58" s="51" t="s">
        <v>60</v>
      </c>
      <c r="FG58" s="55">
        <f>+FL20</f>
        <v>0.94230769230769229</v>
      </c>
      <c r="FH58" s="53"/>
      <c r="FI58" s="9"/>
      <c r="FJ58" s="9"/>
      <c r="FK58" s="9"/>
      <c r="FL58" s="56">
        <f>+FG58-$E$20</f>
        <v>0.14578106240954214</v>
      </c>
      <c r="FM58" s="39"/>
      <c r="FO58" s="51" t="s">
        <v>60</v>
      </c>
      <c r="FP58" s="55">
        <f>+FU20</f>
        <v>0.73529411764705888</v>
      </c>
      <c r="FQ58" s="53"/>
      <c r="FR58" s="9"/>
      <c r="FS58" s="9"/>
      <c r="FT58" s="9"/>
      <c r="FU58" s="56">
        <f>+FP58-$E$20</f>
        <v>-6.1232512251091276E-2</v>
      </c>
      <c r="FV58" s="39"/>
      <c r="FX58" s="51" t="s">
        <v>60</v>
      </c>
      <c r="FY58" s="55">
        <f>+GD20</f>
        <v>0.82499999999999996</v>
      </c>
      <c r="FZ58" s="53"/>
      <c r="GA58" s="9"/>
      <c r="GB58" s="9"/>
      <c r="GC58" s="9"/>
      <c r="GD58" s="56">
        <f>+FY58-$E$20</f>
        <v>2.8473370101849804E-2</v>
      </c>
      <c r="GE58" s="39"/>
      <c r="GG58" s="51" t="s">
        <v>60</v>
      </c>
      <c r="GH58" s="55">
        <f>+GM20</f>
        <v>0.84962406015037595</v>
      </c>
      <c r="GI58" s="53"/>
      <c r="GJ58" s="9"/>
      <c r="GK58" s="9"/>
      <c r="GL58" s="9"/>
      <c r="GM58" s="56">
        <f>+GH58-$E$20</f>
        <v>5.3097430252225797E-2</v>
      </c>
      <c r="GN58" s="39"/>
      <c r="GP58" s="51" t="s">
        <v>60</v>
      </c>
      <c r="GQ58" s="55">
        <f>+GV20</f>
        <v>0.90476190476190477</v>
      </c>
      <c r="GR58" s="53"/>
      <c r="GS58" s="9"/>
      <c r="GT58" s="9"/>
      <c r="GU58" s="9"/>
      <c r="GV58" s="56">
        <f>+GQ58-$E$20</f>
        <v>0.10823527486375462</v>
      </c>
      <c r="GW58" s="39"/>
      <c r="GY58" s="51" t="s">
        <v>60</v>
      </c>
      <c r="GZ58" s="55">
        <f>+HE20</f>
        <v>0.81395348837209303</v>
      </c>
      <c r="HA58" s="53"/>
      <c r="HB58" s="9"/>
      <c r="HC58" s="9"/>
      <c r="HD58" s="9"/>
      <c r="HE58" s="56">
        <f>+GZ58-$E$20</f>
        <v>1.7426858473942874E-2</v>
      </c>
      <c r="HF58" s="39"/>
      <c r="HH58" s="51" t="s">
        <v>60</v>
      </c>
      <c r="HI58" s="55">
        <f>+HN20</f>
        <v>0.95454545454545459</v>
      </c>
      <c r="HJ58" s="53"/>
      <c r="HK58" s="9"/>
      <c r="HL58" s="9"/>
      <c r="HM58" s="9"/>
      <c r="HN58" s="56">
        <f>+HI58-$E$20</f>
        <v>0.15801882464730443</v>
      </c>
      <c r="HO58" s="39"/>
      <c r="HQ58" s="51" t="s">
        <v>60</v>
      </c>
      <c r="HR58" s="55">
        <f>+HW20</f>
        <v>0.89743589743589747</v>
      </c>
      <c r="HS58" s="53"/>
      <c r="HT58" s="9"/>
      <c r="HU58" s="9"/>
      <c r="HV58" s="9"/>
      <c r="HW58" s="56">
        <f>+HR58-$E$20</f>
        <v>0.10090926753774732</v>
      </c>
      <c r="HX58" s="39"/>
    </row>
    <row r="59" spans="9:232" x14ac:dyDescent="0.15">
      <c r="I59" s="51" t="s">
        <v>61</v>
      </c>
      <c r="J59" s="55">
        <f>+P20</f>
        <v>0.14603070891865402</v>
      </c>
      <c r="K59" s="53"/>
      <c r="L59" s="53"/>
      <c r="M59" s="56"/>
      <c r="N59" s="9"/>
      <c r="O59" s="56">
        <f>+J59-$G$20</f>
        <v>-5.6179766289873645E-2</v>
      </c>
      <c r="P59" s="39"/>
      <c r="R59" s="51" t="s">
        <v>61</v>
      </c>
      <c r="S59" s="55">
        <f>+Y20</f>
        <v>0.1869244935543278</v>
      </c>
      <c r="T59" s="53"/>
      <c r="U59" s="9"/>
      <c r="V59" s="9"/>
      <c r="W59" s="9"/>
      <c r="X59" s="56">
        <f>+S59-$G$20</f>
        <v>-1.5285981654199865E-2</v>
      </c>
      <c r="Y59" s="39"/>
      <c r="AA59" s="51" t="s">
        <v>61</v>
      </c>
      <c r="AB59" s="55">
        <f>+AH20</f>
        <v>0.13392857142857142</v>
      </c>
      <c r="AC59" s="53"/>
      <c r="AD59" s="9"/>
      <c r="AE59" s="9"/>
      <c r="AF59" s="9"/>
      <c r="AG59" s="56">
        <f>+AB59-$G$20</f>
        <v>-6.8281903779956243E-2</v>
      </c>
      <c r="AH59" s="39"/>
      <c r="AJ59" s="51" t="s">
        <v>61</v>
      </c>
      <c r="AK59" s="55">
        <f>+AQ20</f>
        <v>0.15894039735099338</v>
      </c>
      <c r="AL59" s="53"/>
      <c r="AM59" s="9"/>
      <c r="AN59" s="9"/>
      <c r="AO59" s="9"/>
      <c r="AP59" s="56">
        <f>+AK59-$G$20</f>
        <v>-4.3270077857534284E-2</v>
      </c>
      <c r="AQ59" s="39"/>
      <c r="AS59" s="51" t="s">
        <v>61</v>
      </c>
      <c r="AT59" s="55">
        <f>+AZ20</f>
        <v>0.11764705882352941</v>
      </c>
      <c r="AU59" s="53"/>
      <c r="AV59" s="9"/>
      <c r="AW59" s="9"/>
      <c r="AX59" s="9"/>
      <c r="AY59" s="56">
        <f>+AT59-$G$20</f>
        <v>-8.4563416384998258E-2</v>
      </c>
      <c r="AZ59" s="39"/>
      <c r="BB59" s="51" t="s">
        <v>61</v>
      </c>
      <c r="BC59" s="55">
        <f>+BI20</f>
        <v>0.14213197969543148</v>
      </c>
      <c r="BD59" s="53"/>
      <c r="BE59" s="9"/>
      <c r="BF59" s="9"/>
      <c r="BG59" s="9"/>
      <c r="BH59" s="56">
        <f>+BC59-$G$20</f>
        <v>-6.0078495513096186E-2</v>
      </c>
      <c r="BI59" s="39"/>
      <c r="BK59" s="51" t="s">
        <v>61</v>
      </c>
      <c r="BL59" s="55">
        <f>+BR20</f>
        <v>6.7796610169491525E-2</v>
      </c>
      <c r="BM59" s="53"/>
      <c r="BN59" s="9"/>
      <c r="BO59" s="9"/>
      <c r="BP59" s="9"/>
      <c r="BQ59" s="56">
        <f>+BL59-$G$20</f>
        <v>-0.13441386503903613</v>
      </c>
      <c r="BR59" s="39"/>
      <c r="BT59" s="51" t="s">
        <v>61</v>
      </c>
      <c r="BU59" s="55">
        <f>+CA20</f>
        <v>0.13709677419354838</v>
      </c>
      <c r="BV59" s="53"/>
      <c r="BW59" s="9"/>
      <c r="BX59" s="9"/>
      <c r="BY59" s="9"/>
      <c r="BZ59" s="56">
        <f>+BU59-$G$20</f>
        <v>-6.5113701014979292E-2</v>
      </c>
      <c r="CA59" s="39"/>
      <c r="CC59" s="51" t="s">
        <v>61</v>
      </c>
      <c r="CD59" s="55">
        <f>+CJ20</f>
        <v>9.7902097902097904E-2</v>
      </c>
      <c r="CE59" s="53"/>
      <c r="CF59" s="9"/>
      <c r="CG59" s="9"/>
      <c r="CH59" s="9"/>
      <c r="CI59" s="56">
        <f>+CD59-$G$20</f>
        <v>-0.10430837730642976</v>
      </c>
      <c r="CJ59" s="39"/>
      <c r="CL59" s="51" t="s">
        <v>61</v>
      </c>
      <c r="CM59" s="55">
        <f>+CS20</f>
        <v>0</v>
      </c>
      <c r="CN59" s="53"/>
      <c r="CO59" s="9"/>
      <c r="CP59" s="9"/>
      <c r="CQ59" s="9"/>
      <c r="CR59" s="56">
        <f>+CM59-$G$20</f>
        <v>-0.20221047520852767</v>
      </c>
      <c r="CS59" s="39"/>
      <c r="CU59" s="51" t="s">
        <v>61</v>
      </c>
      <c r="CV59" s="55">
        <f>+DB20</f>
        <v>0</v>
      </c>
      <c r="CW59" s="53"/>
      <c r="CX59" s="9"/>
      <c r="CY59" s="9"/>
      <c r="CZ59" s="9"/>
      <c r="DA59" s="56">
        <f>+CV59-$G$20</f>
        <v>-0.20221047520852767</v>
      </c>
      <c r="DB59" s="39"/>
      <c r="DD59" s="51" t="s">
        <v>61</v>
      </c>
      <c r="DE59" s="55">
        <f>+DK20</f>
        <v>0</v>
      </c>
      <c r="DF59" s="53"/>
      <c r="DG59" s="9"/>
      <c r="DH59" s="9"/>
      <c r="DI59" s="9"/>
      <c r="DJ59" s="56">
        <f>+DE59-$G$20</f>
        <v>-0.20221047520852767</v>
      </c>
      <c r="DK59" s="39"/>
      <c r="DM59" s="51" t="s">
        <v>61</v>
      </c>
      <c r="DN59" s="55">
        <f>+DT20</f>
        <v>0.17171717171717171</v>
      </c>
      <c r="DO59" s="53"/>
      <c r="DP59" s="9"/>
      <c r="DQ59" s="9"/>
      <c r="DR59" s="9"/>
      <c r="DS59" s="56">
        <f>+DN59-$G$20</f>
        <v>-3.0493303491355955E-2</v>
      </c>
      <c r="DT59" s="39"/>
      <c r="DV59" s="51" t="s">
        <v>61</v>
      </c>
      <c r="DW59" s="55">
        <f>+EC20</f>
        <v>0</v>
      </c>
      <c r="DX59" s="53"/>
      <c r="DY59" s="9"/>
      <c r="DZ59" s="9"/>
      <c r="EA59" s="9"/>
      <c r="EB59" s="56">
        <f>+DW59-$G$20</f>
        <v>-0.20221047520852767</v>
      </c>
      <c r="EC59" s="39"/>
      <c r="EE59" s="51" t="s">
        <v>61</v>
      </c>
      <c r="EF59" s="55">
        <f>+EL20</f>
        <v>5.4054054054054057E-2</v>
      </c>
      <c r="EG59" s="53"/>
      <c r="EH59" s="9"/>
      <c r="EI59" s="9"/>
      <c r="EJ59" s="9"/>
      <c r="EK59" s="56">
        <f>+EF59-$G$20</f>
        <v>-0.14815642115447361</v>
      </c>
      <c r="EL59" s="39"/>
      <c r="EN59" s="51" t="s">
        <v>61</v>
      </c>
      <c r="EO59" s="55">
        <f>+EU20</f>
        <v>0.1111111111111111</v>
      </c>
      <c r="EP59" s="53"/>
      <c r="EQ59" s="9"/>
      <c r="ER59" s="9"/>
      <c r="ES59" s="9"/>
      <c r="ET59" s="56">
        <f>+EO59-$G$20</f>
        <v>-9.1099364097416563E-2</v>
      </c>
      <c r="EU59" s="39"/>
      <c r="EW59" s="51" t="s">
        <v>61</v>
      </c>
      <c r="EX59" s="55">
        <f>+FD20</f>
        <v>7.8947368421052627E-2</v>
      </c>
      <c r="EY59" s="53"/>
      <c r="EZ59" s="9"/>
      <c r="FA59" s="9"/>
      <c r="FB59" s="9"/>
      <c r="FC59" s="56">
        <f>+EX59-$G$20</f>
        <v>-0.12326310678747504</v>
      </c>
      <c r="FD59" s="39"/>
      <c r="FF59" s="51" t="s">
        <v>61</v>
      </c>
      <c r="FG59" s="55">
        <f>+FM20</f>
        <v>5.7692307692307696E-2</v>
      </c>
      <c r="FH59" s="53"/>
      <c r="FI59" s="9"/>
      <c r="FJ59" s="9"/>
      <c r="FK59" s="9"/>
      <c r="FL59" s="56">
        <f>+FG59-$G$20</f>
        <v>-0.14451816751621999</v>
      </c>
      <c r="FM59" s="39"/>
      <c r="FO59" s="51" t="s">
        <v>61</v>
      </c>
      <c r="FP59" s="55">
        <f>+FV20</f>
        <v>0.26470588235294118</v>
      </c>
      <c r="FQ59" s="53"/>
      <c r="FR59" s="9"/>
      <c r="FS59" s="9"/>
      <c r="FT59" s="9"/>
      <c r="FU59" s="56">
        <f>+FP59-$G$20</f>
        <v>6.2495407144413512E-2</v>
      </c>
      <c r="FV59" s="39"/>
      <c r="FX59" s="51" t="s">
        <v>61</v>
      </c>
      <c r="FY59" s="55">
        <f>+GE20</f>
        <v>0.17499999999999999</v>
      </c>
      <c r="FZ59" s="53"/>
      <c r="GA59" s="9"/>
      <c r="GB59" s="9"/>
      <c r="GC59" s="9"/>
      <c r="GD59" s="56">
        <f>+FY59-$G$20</f>
        <v>-2.7210475208527679E-2</v>
      </c>
      <c r="GE59" s="39"/>
      <c r="GG59" s="51" t="s">
        <v>61</v>
      </c>
      <c r="GH59" s="55">
        <f>+GN20</f>
        <v>0.15037593984962405</v>
      </c>
      <c r="GI59" s="53"/>
      <c r="GJ59" s="9"/>
      <c r="GK59" s="9"/>
      <c r="GL59" s="9"/>
      <c r="GM59" s="56">
        <f>+GH59-$G$20</f>
        <v>-5.1834535358903616E-2</v>
      </c>
      <c r="GN59" s="39"/>
      <c r="GP59" s="51" t="s">
        <v>61</v>
      </c>
      <c r="GQ59" s="55">
        <f>+GW20</f>
        <v>9.5238095238095233E-2</v>
      </c>
      <c r="GR59" s="53"/>
      <c r="GS59" s="9"/>
      <c r="GT59" s="9"/>
      <c r="GU59" s="9"/>
      <c r="GV59" s="56">
        <f>+GQ59-$G$20</f>
        <v>-0.10697237997043244</v>
      </c>
      <c r="GW59" s="39"/>
      <c r="GY59" s="51" t="s">
        <v>61</v>
      </c>
      <c r="GZ59" s="55">
        <f>+HF20</f>
        <v>0.18604651162790697</v>
      </c>
      <c r="HA59" s="53"/>
      <c r="HB59" s="9"/>
      <c r="HC59" s="9"/>
      <c r="HD59" s="9"/>
      <c r="HE59" s="56">
        <f>+GZ59-$G$20</f>
        <v>-1.6163963580620694E-2</v>
      </c>
      <c r="HF59" s="39"/>
      <c r="HH59" s="51" t="s">
        <v>61</v>
      </c>
      <c r="HI59" s="55">
        <f>+HO20</f>
        <v>4.5454545454545456E-2</v>
      </c>
      <c r="HJ59" s="53"/>
      <c r="HK59" s="9"/>
      <c r="HL59" s="9"/>
      <c r="HM59" s="9"/>
      <c r="HN59" s="56">
        <f>+HI59-$G$20</f>
        <v>-0.15675592975398223</v>
      </c>
      <c r="HO59" s="39"/>
      <c r="HQ59" s="51" t="s">
        <v>61</v>
      </c>
      <c r="HR59" s="55">
        <f>+HX20</f>
        <v>0.10256410256410256</v>
      </c>
      <c r="HS59" s="53"/>
      <c r="HT59" s="9"/>
      <c r="HU59" s="9"/>
      <c r="HV59" s="9"/>
      <c r="HW59" s="56">
        <f>+HR59-$G$20</f>
        <v>-9.9646372644425107E-2</v>
      </c>
      <c r="HX59" s="39"/>
    </row>
    <row r="60" spans="9:232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  <c r="GP60" s="38"/>
      <c r="GQ60" s="9"/>
      <c r="GR60" s="9"/>
      <c r="GS60" s="9"/>
      <c r="GT60" s="9"/>
      <c r="GU60" s="9"/>
      <c r="GV60" s="57"/>
      <c r="GW60" s="39"/>
      <c r="GY60" s="38"/>
      <c r="GZ60" s="9"/>
      <c r="HA60" s="9"/>
      <c r="HB60" s="9"/>
      <c r="HC60" s="9"/>
      <c r="HD60" s="9"/>
      <c r="HE60" s="57"/>
      <c r="HF60" s="39"/>
      <c r="HH60" s="38"/>
      <c r="HI60" s="9"/>
      <c r="HJ60" s="9"/>
      <c r="HK60" s="9"/>
      <c r="HL60" s="9"/>
      <c r="HM60" s="9"/>
      <c r="HN60" s="57"/>
      <c r="HO60" s="39"/>
      <c r="HQ60" s="38"/>
      <c r="HR60" s="9"/>
      <c r="HS60" s="9"/>
      <c r="HT60" s="9"/>
      <c r="HU60" s="9"/>
      <c r="HV60" s="9"/>
      <c r="HW60" s="57"/>
      <c r="HX60" s="39"/>
    </row>
    <row r="61" spans="9:232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  <c r="GP61" s="50" t="s">
        <v>80</v>
      </c>
      <c r="GQ61" s="9"/>
      <c r="GR61" s="9"/>
      <c r="GS61" s="9"/>
      <c r="GT61" s="9"/>
      <c r="GU61" s="9"/>
      <c r="GV61" s="57"/>
      <c r="GW61" s="39"/>
      <c r="GY61" s="50" t="s">
        <v>80</v>
      </c>
      <c r="GZ61" s="9"/>
      <c r="HA61" s="9"/>
      <c r="HB61" s="9"/>
      <c r="HC61" s="9"/>
      <c r="HD61" s="9"/>
      <c r="HE61" s="57"/>
      <c r="HF61" s="39"/>
      <c r="HH61" s="50" t="s">
        <v>80</v>
      </c>
      <c r="HI61" s="9"/>
      <c r="HJ61" s="9"/>
      <c r="HK61" s="9"/>
      <c r="HL61" s="9"/>
      <c r="HM61" s="9"/>
      <c r="HN61" s="57"/>
      <c r="HO61" s="39"/>
      <c r="HQ61" s="50" t="s">
        <v>80</v>
      </c>
      <c r="HR61" s="9"/>
      <c r="HS61" s="9"/>
      <c r="HT61" s="9"/>
      <c r="HU61" s="9"/>
      <c r="HV61" s="9"/>
      <c r="HW61" s="57"/>
      <c r="HX61" s="39"/>
    </row>
    <row r="62" spans="9:232" x14ac:dyDescent="0.15">
      <c r="I62" s="51" t="s">
        <v>59</v>
      </c>
      <c r="J62" s="52">
        <f>+J11/100</f>
        <v>8.2699999999999996E-2</v>
      </c>
      <c r="K62" s="53"/>
      <c r="L62" s="53"/>
      <c r="M62" s="54"/>
      <c r="N62" s="9"/>
      <c r="O62" s="54">
        <f>+J62-$C$11/100</f>
        <v>-1.6600000000000004E-2</v>
      </c>
      <c r="P62" s="39"/>
      <c r="R62" s="51" t="s">
        <v>59</v>
      </c>
      <c r="S62" s="52">
        <f>+S11/100</f>
        <v>6.6500000000000004E-2</v>
      </c>
      <c r="T62" s="53"/>
      <c r="U62" s="9"/>
      <c r="V62" s="9"/>
      <c r="W62" s="9"/>
      <c r="X62" s="54">
        <f>+S62-$C$11/100</f>
        <v>-3.2799999999999996E-2</v>
      </c>
      <c r="Y62" s="39"/>
      <c r="AA62" s="51" t="s">
        <v>59</v>
      </c>
      <c r="AB62" s="52">
        <f>+AB11/100</f>
        <v>0.1002</v>
      </c>
      <c r="AC62" s="53"/>
      <c r="AD62" s="9"/>
      <c r="AE62" s="9"/>
      <c r="AF62" s="9"/>
      <c r="AG62" s="54">
        <f>+AB62-$C$11/100</f>
        <v>8.9999999999999802E-4</v>
      </c>
      <c r="AH62" s="39"/>
      <c r="AJ62" s="51" t="s">
        <v>59</v>
      </c>
      <c r="AK62" s="52">
        <f>+AK11/100</f>
        <v>8.6099999999999996E-2</v>
      </c>
      <c r="AL62" s="53"/>
      <c r="AM62" s="9"/>
      <c r="AN62" s="9"/>
      <c r="AO62" s="9"/>
      <c r="AP62" s="54">
        <f>+AK62-$C$11/100</f>
        <v>-1.3200000000000003E-2</v>
      </c>
      <c r="AQ62" s="39"/>
      <c r="AS62" s="51" t="s">
        <v>59</v>
      </c>
      <c r="AT62" s="52">
        <f>+AT11/100</f>
        <v>0.1081</v>
      </c>
      <c r="AU62" s="53"/>
      <c r="AV62" s="9"/>
      <c r="AW62" s="9"/>
      <c r="AX62" s="9"/>
      <c r="AY62" s="54">
        <f>+AT62-$C$11/100</f>
        <v>8.8000000000000023E-3</v>
      </c>
      <c r="AZ62" s="39"/>
      <c r="BB62" s="51" t="s">
        <v>59</v>
      </c>
      <c r="BC62" s="52">
        <f>+BC11/100</f>
        <v>7.4800000000000005E-2</v>
      </c>
      <c r="BD62" s="53"/>
      <c r="BE62" s="9"/>
      <c r="BF62" s="9"/>
      <c r="BG62" s="9"/>
      <c r="BH62" s="54">
        <f>+BC62-$C$11/100</f>
        <v>-2.4499999999999994E-2</v>
      </c>
      <c r="BI62" s="39"/>
      <c r="BK62" s="51" t="s">
        <v>59</v>
      </c>
      <c r="BL62" s="52">
        <f>+BL11/100</f>
        <v>0.10920000000000001</v>
      </c>
      <c r="BM62" s="53"/>
      <c r="BN62" s="9"/>
      <c r="BO62" s="9"/>
      <c r="BP62" s="9"/>
      <c r="BQ62" s="54">
        <f>+BL62-$C$11/100</f>
        <v>9.900000000000006E-3</v>
      </c>
      <c r="BR62" s="39"/>
      <c r="BT62" s="51" t="s">
        <v>59</v>
      </c>
      <c r="BU62" s="52">
        <f>+BU11/100</f>
        <v>7.4999999999999997E-2</v>
      </c>
      <c r="BV62" s="53"/>
      <c r="BW62" s="9"/>
      <c r="BX62" s="9"/>
      <c r="BY62" s="9"/>
      <c r="BZ62" s="54">
        <f>+BU62-$C$11/100</f>
        <v>-2.4300000000000002E-2</v>
      </c>
      <c r="CA62" s="39"/>
      <c r="CC62" s="51" t="s">
        <v>59</v>
      </c>
      <c r="CD62" s="52">
        <f>+CD11/100</f>
        <v>7.3700000000000002E-2</v>
      </c>
      <c r="CE62" s="53"/>
      <c r="CF62" s="9"/>
      <c r="CG62" s="9"/>
      <c r="CH62" s="9"/>
      <c r="CI62" s="54">
        <f>+CD62-$C$11/100</f>
        <v>-2.5599999999999998E-2</v>
      </c>
      <c r="CJ62" s="39"/>
      <c r="CL62" s="51" t="s">
        <v>59</v>
      </c>
      <c r="CM62" s="52">
        <f>+CM11/100</f>
        <v>0.13170000000000001</v>
      </c>
      <c r="CN62" s="53"/>
      <c r="CO62" s="9"/>
      <c r="CP62" s="9"/>
      <c r="CQ62" s="9"/>
      <c r="CR62" s="54">
        <f>+CM62-$C$11/100</f>
        <v>3.2400000000000012E-2</v>
      </c>
      <c r="CS62" s="39"/>
      <c r="CU62" s="51" t="s">
        <v>59</v>
      </c>
      <c r="CV62" s="52">
        <f>+CV11/100</f>
        <v>8.8200000000000001E-2</v>
      </c>
      <c r="CW62" s="53"/>
      <c r="CX62" s="9"/>
      <c r="CY62" s="9"/>
      <c r="CZ62" s="9"/>
      <c r="DA62" s="54">
        <f>+CV62-$C$11/100</f>
        <v>-1.1099999999999999E-2</v>
      </c>
      <c r="DB62" s="39"/>
      <c r="DD62" s="51" t="s">
        <v>59</v>
      </c>
      <c r="DE62" s="52">
        <f>+DE11/100</f>
        <v>8.0600000000000005E-2</v>
      </c>
      <c r="DF62" s="53"/>
      <c r="DG62" s="9"/>
      <c r="DH62" s="9"/>
      <c r="DI62" s="9"/>
      <c r="DJ62" s="54">
        <f>+DE62-$C$11/100</f>
        <v>-1.8699999999999994E-2</v>
      </c>
      <c r="DK62" s="39"/>
      <c r="DM62" s="51" t="s">
        <v>59</v>
      </c>
      <c r="DN62" s="52">
        <f>+DN11/100</f>
        <v>9.1300000000000006E-2</v>
      </c>
      <c r="DO62" s="53"/>
      <c r="DP62" s="9"/>
      <c r="DQ62" s="9"/>
      <c r="DR62" s="9"/>
      <c r="DS62" s="54">
        <f>+DN62-$C$11/100</f>
        <v>-7.9999999999999932E-3</v>
      </c>
      <c r="DT62" s="39"/>
      <c r="DV62" s="51" t="s">
        <v>59</v>
      </c>
      <c r="DW62" s="52">
        <f>+DW11/100</f>
        <v>0.14980000000000002</v>
      </c>
      <c r="DX62" s="53"/>
      <c r="DY62" s="9"/>
      <c r="DZ62" s="9"/>
      <c r="EA62" s="9"/>
      <c r="EB62" s="54">
        <f>+DW62-$C$11/100</f>
        <v>5.0500000000000017E-2</v>
      </c>
      <c r="EC62" s="39"/>
      <c r="EE62" s="51" t="s">
        <v>59</v>
      </c>
      <c r="EF62" s="52">
        <f>+EF11/100</f>
        <v>0.12820000000000001</v>
      </c>
      <c r="EG62" s="53"/>
      <c r="EH62" s="9"/>
      <c r="EI62" s="9"/>
      <c r="EJ62" s="9"/>
      <c r="EK62" s="54">
        <f>+EF62-$C$11/100</f>
        <v>2.8900000000000009E-2</v>
      </c>
      <c r="EL62" s="39"/>
      <c r="EN62" s="51" t="s">
        <v>59</v>
      </c>
      <c r="EO62" s="52">
        <f>+EO11/100</f>
        <v>0.11109999999999999</v>
      </c>
      <c r="EP62" s="53"/>
      <c r="EQ62" s="9"/>
      <c r="ER62" s="9"/>
      <c r="ES62" s="9"/>
      <c r="ET62" s="54">
        <f>+EO62-$C$11/100</f>
        <v>1.1799999999999991E-2</v>
      </c>
      <c r="EU62" s="39"/>
      <c r="EW62" s="51" t="s">
        <v>59</v>
      </c>
      <c r="EX62" s="52">
        <f>+EX11/100</f>
        <v>9.3000000000000013E-2</v>
      </c>
      <c r="EY62" s="53"/>
      <c r="EZ62" s="9"/>
      <c r="FA62" s="9"/>
      <c r="FB62" s="9"/>
      <c r="FC62" s="54">
        <f>+EX62-$C$11/100</f>
        <v>-6.2999999999999862E-3</v>
      </c>
      <c r="FD62" s="39"/>
      <c r="FF62" s="51" t="s">
        <v>59</v>
      </c>
      <c r="FG62" s="52">
        <f>+FG11/100</f>
        <v>9.9399999999999988E-2</v>
      </c>
      <c r="FH62" s="53"/>
      <c r="FI62" s="9"/>
      <c r="FJ62" s="9"/>
      <c r="FK62" s="9"/>
      <c r="FL62" s="54">
        <f>+FG62-$C$11/100</f>
        <v>9.9999999999988987E-5</v>
      </c>
      <c r="FM62" s="39"/>
      <c r="FO62" s="51" t="s">
        <v>59</v>
      </c>
      <c r="FP62" s="52">
        <f>+FP11/100</f>
        <v>9.3200000000000005E-2</v>
      </c>
      <c r="FQ62" s="53"/>
      <c r="FR62" s="9"/>
      <c r="FS62" s="9"/>
      <c r="FT62" s="9"/>
      <c r="FU62" s="54">
        <f>+FP62-$C$11/100</f>
        <v>-6.0999999999999943E-3</v>
      </c>
      <c r="FV62" s="39"/>
      <c r="FX62" s="51" t="s">
        <v>59</v>
      </c>
      <c r="FY62" s="52">
        <f>+FY11/100</f>
        <v>5.74E-2</v>
      </c>
      <c r="FZ62" s="53"/>
      <c r="GA62" s="9"/>
      <c r="GB62" s="9"/>
      <c r="GC62" s="9"/>
      <c r="GD62" s="54">
        <f>+FY62-$C$11/100</f>
        <v>-4.19E-2</v>
      </c>
      <c r="GE62" s="39"/>
      <c r="GG62" s="51" t="s">
        <v>59</v>
      </c>
      <c r="GH62" s="52">
        <f>+GH11/100</f>
        <v>5.91E-2</v>
      </c>
      <c r="GI62" s="53"/>
      <c r="GJ62" s="9"/>
      <c r="GK62" s="9"/>
      <c r="GL62" s="9"/>
      <c r="GM62" s="54">
        <f>+GH62-$C$11/100</f>
        <v>-4.02E-2</v>
      </c>
      <c r="GN62" s="39"/>
      <c r="GP62" s="51" t="s">
        <v>59</v>
      </c>
      <c r="GQ62" s="52">
        <f>+GQ11/100</f>
        <v>7.3599999999999999E-2</v>
      </c>
      <c r="GR62" s="53"/>
      <c r="GS62" s="9"/>
      <c r="GT62" s="9"/>
      <c r="GU62" s="9"/>
      <c r="GV62" s="54">
        <f>+GQ62-$C$11/100</f>
        <v>-2.5700000000000001E-2</v>
      </c>
      <c r="GW62" s="39"/>
      <c r="GY62" s="51" t="s">
        <v>59</v>
      </c>
      <c r="GZ62" s="52">
        <f>+GZ11/100</f>
        <v>0.13669999999999999</v>
      </c>
      <c r="HA62" s="53"/>
      <c r="HB62" s="9"/>
      <c r="HC62" s="9"/>
      <c r="HD62" s="9"/>
      <c r="HE62" s="54">
        <f>+GZ62-$C$11/100</f>
        <v>3.7399999999999989E-2</v>
      </c>
      <c r="HF62" s="39"/>
      <c r="HH62" s="51" t="s">
        <v>59</v>
      </c>
      <c r="HI62" s="52">
        <f>+HI11/100</f>
        <v>0.14199999999999999</v>
      </c>
      <c r="HJ62" s="53"/>
      <c r="HK62" s="9"/>
      <c r="HL62" s="9"/>
      <c r="HM62" s="9"/>
      <c r="HN62" s="54">
        <f>+HI62-$C$11/100</f>
        <v>4.2699999999999988E-2</v>
      </c>
      <c r="HO62" s="39"/>
      <c r="HQ62" s="51" t="s">
        <v>59</v>
      </c>
      <c r="HR62" s="52">
        <f>+HR11/100</f>
        <v>8.6899999999999991E-2</v>
      </c>
      <c r="HS62" s="53"/>
      <c r="HT62" s="9"/>
      <c r="HU62" s="9"/>
      <c r="HV62" s="9"/>
      <c r="HW62" s="54">
        <f>+HR62-$C$11/100</f>
        <v>-1.2400000000000008E-2</v>
      </c>
      <c r="HX62" s="39"/>
    </row>
    <row r="63" spans="9:232" x14ac:dyDescent="0.15">
      <c r="I63" s="51" t="s">
        <v>60</v>
      </c>
      <c r="J63" s="55">
        <f>+O11</f>
        <v>0.47116430903155604</v>
      </c>
      <c r="K63" s="53"/>
      <c r="L63" s="53"/>
      <c r="M63" s="56"/>
      <c r="N63" s="9"/>
      <c r="O63" s="56">
        <f>+J63-$E$11</f>
        <v>4.7385217918661571E-2</v>
      </c>
      <c r="P63" s="39"/>
      <c r="R63" s="51" t="s">
        <v>60</v>
      </c>
      <c r="S63" s="55">
        <f>+X11</f>
        <v>0.38977072310405642</v>
      </c>
      <c r="T63" s="53"/>
      <c r="U63" s="9"/>
      <c r="V63" s="9"/>
      <c r="W63" s="9"/>
      <c r="X63" s="56">
        <f>+S63-$E$11</f>
        <v>-3.4008368008838052E-2</v>
      </c>
      <c r="Y63" s="39"/>
      <c r="AA63" s="51" t="s">
        <v>60</v>
      </c>
      <c r="AB63" s="55">
        <f>+AG11</f>
        <v>0.52601156069364163</v>
      </c>
      <c r="AC63" s="53"/>
      <c r="AD63" s="9"/>
      <c r="AE63" s="9"/>
      <c r="AF63" s="9"/>
      <c r="AG63" s="56">
        <f>+AB63-$E$11</f>
        <v>0.10223246958074717</v>
      </c>
      <c r="AH63" s="39"/>
      <c r="AJ63" s="51" t="s">
        <v>60</v>
      </c>
      <c r="AK63" s="55">
        <f>+AP11</f>
        <v>0.48888888888888887</v>
      </c>
      <c r="AL63" s="53"/>
      <c r="AM63" s="9"/>
      <c r="AN63" s="9"/>
      <c r="AO63" s="9"/>
      <c r="AP63" s="56">
        <f>+AK63-$E$11</f>
        <v>6.5109797775994405E-2</v>
      </c>
      <c r="AQ63" s="39"/>
      <c r="AS63" s="51" t="s">
        <v>60</v>
      </c>
      <c r="AT63" s="55">
        <f>+AY11</f>
        <v>0.54358974358974355</v>
      </c>
      <c r="AU63" s="53"/>
      <c r="AV63" s="9"/>
      <c r="AW63" s="9"/>
      <c r="AX63" s="9"/>
      <c r="AY63" s="56">
        <f>+AT63-$E$11</f>
        <v>0.11981065247684908</v>
      </c>
      <c r="AZ63" s="39"/>
      <c r="BB63" s="51" t="s">
        <v>60</v>
      </c>
      <c r="BC63" s="55">
        <f>+BH11</f>
        <v>0.44086021505376344</v>
      </c>
      <c r="BD63" s="53"/>
      <c r="BE63" s="9"/>
      <c r="BF63" s="9"/>
      <c r="BG63" s="9"/>
      <c r="BH63" s="56">
        <f>+BC63-$E$11</f>
        <v>1.708112394086897E-2</v>
      </c>
      <c r="BI63" s="39"/>
      <c r="BK63" s="51" t="s">
        <v>60</v>
      </c>
      <c r="BL63" s="55">
        <f>+BQ11</f>
        <v>0.5662650602409639</v>
      </c>
      <c r="BM63" s="53"/>
      <c r="BN63" s="9"/>
      <c r="BO63" s="9"/>
      <c r="BP63" s="9"/>
      <c r="BQ63" s="56">
        <f>+BL63-$E$11</f>
        <v>0.14248596912806943</v>
      </c>
      <c r="BR63" s="39"/>
      <c r="BT63" s="51" t="s">
        <v>60</v>
      </c>
      <c r="BU63" s="55">
        <f>+BZ11</f>
        <v>0.4375</v>
      </c>
      <c r="BV63" s="53"/>
      <c r="BW63" s="9"/>
      <c r="BX63" s="9"/>
      <c r="BY63" s="9"/>
      <c r="BZ63" s="56">
        <f>+BU63-$E$11</f>
        <v>1.3720908887105532E-2</v>
      </c>
      <c r="CA63" s="39"/>
      <c r="CC63" s="51" t="s">
        <v>60</v>
      </c>
      <c r="CD63" s="55">
        <f>+CI11</f>
        <v>0.50666666666666671</v>
      </c>
      <c r="CE63" s="53"/>
      <c r="CF63" s="9"/>
      <c r="CG63" s="9"/>
      <c r="CH63" s="9"/>
      <c r="CI63" s="56">
        <f>+CD63-$E$11</f>
        <v>8.2887575553772241E-2</v>
      </c>
      <c r="CJ63" s="39"/>
      <c r="CL63" s="51" t="s">
        <v>60</v>
      </c>
      <c r="CM63" s="55">
        <f>+CR11</f>
        <v>0.5</v>
      </c>
      <c r="CN63" s="53"/>
      <c r="CO63" s="9"/>
      <c r="CP63" s="9"/>
      <c r="CQ63" s="9"/>
      <c r="CR63" s="56">
        <f>+CM63-$E$11</f>
        <v>7.6220908887105532E-2</v>
      </c>
      <c r="CS63" s="39"/>
      <c r="CU63" s="51" t="s">
        <v>60</v>
      </c>
      <c r="CV63" s="55">
        <f>+DA11</f>
        <v>0.5</v>
      </c>
      <c r="CW63" s="53"/>
      <c r="CX63" s="9"/>
      <c r="CY63" s="9"/>
      <c r="CZ63" s="9"/>
      <c r="DA63" s="56">
        <f>+CV63-$E$11</f>
        <v>7.6220908887105532E-2</v>
      </c>
      <c r="DB63" s="39"/>
      <c r="DD63" s="51" t="s">
        <v>60</v>
      </c>
      <c r="DE63" s="55">
        <f>+DJ11</f>
        <v>0.6</v>
      </c>
      <c r="DF63" s="53"/>
      <c r="DG63" s="9"/>
      <c r="DH63" s="9"/>
      <c r="DI63" s="9"/>
      <c r="DJ63" s="56">
        <f>+DE63-$E$11</f>
        <v>0.17622090888710551</v>
      </c>
      <c r="DK63" s="39"/>
      <c r="DM63" s="51" t="s">
        <v>60</v>
      </c>
      <c r="DN63" s="55">
        <f>+DS11</f>
        <v>0.39393939393939392</v>
      </c>
      <c r="DO63" s="53"/>
      <c r="DP63" s="9"/>
      <c r="DQ63" s="9"/>
      <c r="DR63" s="9"/>
      <c r="DS63" s="56">
        <f>+DN63-$E$11</f>
        <v>-2.9839697173500546E-2</v>
      </c>
      <c r="DT63" s="39"/>
      <c r="DV63" s="51" t="s">
        <v>60</v>
      </c>
      <c r="DW63" s="55">
        <f>+EB11</f>
        <v>0.6470588235294118</v>
      </c>
      <c r="DX63" s="53"/>
      <c r="DY63" s="9"/>
      <c r="DZ63" s="9"/>
      <c r="EA63" s="9"/>
      <c r="EB63" s="56">
        <f>+DW63-$E$11</f>
        <v>0.22327973241651733</v>
      </c>
      <c r="EC63" s="39"/>
      <c r="EE63" s="51" t="s">
        <v>60</v>
      </c>
      <c r="EF63" s="55">
        <f>+EK11</f>
        <v>0.57499999999999996</v>
      </c>
      <c r="EG63" s="53"/>
      <c r="EH63" s="9"/>
      <c r="EI63" s="9"/>
      <c r="EJ63" s="9"/>
      <c r="EK63" s="56">
        <f>+EF63-$E$11</f>
        <v>0.15122090888710549</v>
      </c>
      <c r="EL63" s="39"/>
      <c r="EN63" s="51" t="s">
        <v>60</v>
      </c>
      <c r="EO63" s="55">
        <f>+ET11</f>
        <v>0.70833333333333337</v>
      </c>
      <c r="EP63" s="53"/>
      <c r="EQ63" s="9"/>
      <c r="ER63" s="9"/>
      <c r="ES63" s="9"/>
      <c r="ET63" s="56">
        <f>+EO63-$E$11</f>
        <v>0.2845542422204389</v>
      </c>
      <c r="EU63" s="39"/>
      <c r="EW63" s="51" t="s">
        <v>60</v>
      </c>
      <c r="EX63" s="55">
        <f>+FC11</f>
        <v>0.625</v>
      </c>
      <c r="EY63" s="53"/>
      <c r="EZ63" s="9"/>
      <c r="FA63" s="9"/>
      <c r="FB63" s="9"/>
      <c r="FC63" s="56">
        <f>+EX63-$E$11</f>
        <v>0.20122090888710553</v>
      </c>
      <c r="FD63" s="39"/>
      <c r="FF63" s="51" t="s">
        <v>60</v>
      </c>
      <c r="FG63" s="55">
        <f>+FL11</f>
        <v>0.68571428571428572</v>
      </c>
      <c r="FH63" s="53"/>
      <c r="FI63" s="9"/>
      <c r="FJ63" s="9"/>
      <c r="FK63" s="9"/>
      <c r="FL63" s="56">
        <f>+FG63-$E$11</f>
        <v>0.26193519460139125</v>
      </c>
      <c r="FM63" s="39"/>
      <c r="FO63" s="51" t="s">
        <v>60</v>
      </c>
      <c r="FP63" s="55">
        <f>+FU11</f>
        <v>0.31034482758620691</v>
      </c>
      <c r="FQ63" s="53"/>
      <c r="FR63" s="9"/>
      <c r="FS63" s="9"/>
      <c r="FT63" s="9"/>
      <c r="FU63" s="56">
        <f>+FP63-$E$11</f>
        <v>-0.11343426352668756</v>
      </c>
      <c r="FV63" s="39"/>
      <c r="FX63" s="51" t="s">
        <v>60</v>
      </c>
      <c r="FY63" s="55">
        <f>+GD11</f>
        <v>0.4642857142857143</v>
      </c>
      <c r="FZ63" s="53"/>
      <c r="GA63" s="9"/>
      <c r="GB63" s="9"/>
      <c r="GC63" s="9"/>
      <c r="GD63" s="56">
        <f>+FY63-$E$11</f>
        <v>4.0506623172819833E-2</v>
      </c>
      <c r="GE63" s="39"/>
      <c r="GG63" s="51" t="s">
        <v>60</v>
      </c>
      <c r="GH63" s="55">
        <f>+GM11</f>
        <v>0.45652173913043476</v>
      </c>
      <c r="GI63" s="53"/>
      <c r="GJ63" s="9"/>
      <c r="GK63" s="9"/>
      <c r="GL63" s="9"/>
      <c r="GM63" s="56">
        <f>+GH63-$E$11</f>
        <v>3.2742648017540288E-2</v>
      </c>
      <c r="GN63" s="39"/>
      <c r="GP63" s="51" t="s">
        <v>60</v>
      </c>
      <c r="GQ63" s="55">
        <f>+GV11</f>
        <v>0.45454545454545453</v>
      </c>
      <c r="GR63" s="53"/>
      <c r="GS63" s="9"/>
      <c r="GT63" s="9"/>
      <c r="GU63" s="9"/>
      <c r="GV63" s="56">
        <f>+GQ63-$E$11</f>
        <v>3.0766363432560062E-2</v>
      </c>
      <c r="GW63" s="39"/>
      <c r="GY63" s="51" t="s">
        <v>60</v>
      </c>
      <c r="GZ63" s="55">
        <f>+HE11</f>
        <v>0.4</v>
      </c>
      <c r="HA63" s="53"/>
      <c r="HB63" s="9"/>
      <c r="HC63" s="9"/>
      <c r="HD63" s="9"/>
      <c r="HE63" s="56">
        <f>+GZ63-$E$11</f>
        <v>-2.3779091112894446E-2</v>
      </c>
      <c r="HF63" s="39"/>
      <c r="HH63" s="51" t="s">
        <v>60</v>
      </c>
      <c r="HI63" s="55">
        <f>+HN11</f>
        <v>0.46666666666666667</v>
      </c>
      <c r="HJ63" s="53"/>
      <c r="HK63" s="9"/>
      <c r="HL63" s="9"/>
      <c r="HM63" s="9"/>
      <c r="HN63" s="56">
        <f>+HI63-$E$11</f>
        <v>4.2887575553772206E-2</v>
      </c>
      <c r="HO63" s="39"/>
      <c r="HQ63" s="51" t="s">
        <v>60</v>
      </c>
      <c r="HR63" s="55">
        <f>+HW11</f>
        <v>0.48648648648648651</v>
      </c>
      <c r="HS63" s="53"/>
      <c r="HT63" s="9"/>
      <c r="HU63" s="9"/>
      <c r="HV63" s="9"/>
      <c r="HW63" s="56">
        <f>+HR63-$E$11</f>
        <v>6.2707395373592045E-2</v>
      </c>
      <c r="HX63" s="39"/>
    </row>
    <row r="64" spans="9:232" x14ac:dyDescent="0.15">
      <c r="I64" s="51" t="s">
        <v>61</v>
      </c>
      <c r="J64" s="55">
        <f>+P11</f>
        <v>0.5255712731229597</v>
      </c>
      <c r="K64" s="53"/>
      <c r="L64" s="53"/>
      <c r="M64" s="56"/>
      <c r="N64" s="9"/>
      <c r="O64" s="56">
        <f>+J64-$G$11</f>
        <v>-4.9346769783893518E-2</v>
      </c>
      <c r="P64" s="39"/>
      <c r="R64" s="51" t="s">
        <v>61</v>
      </c>
      <c r="S64" s="55">
        <f>+Y11</f>
        <v>0.61022927689594353</v>
      </c>
      <c r="T64" s="53"/>
      <c r="U64" s="9"/>
      <c r="V64" s="9"/>
      <c r="W64" s="9"/>
      <c r="X64" s="56">
        <f>+S64-$G$11</f>
        <v>3.5311233989090307E-2</v>
      </c>
      <c r="Y64" s="39"/>
      <c r="AA64" s="51" t="s">
        <v>61</v>
      </c>
      <c r="AB64" s="55">
        <f>+AH11</f>
        <v>0.47398843930635837</v>
      </c>
      <c r="AC64" s="53"/>
      <c r="AD64" s="9"/>
      <c r="AE64" s="9"/>
      <c r="AF64" s="9"/>
      <c r="AG64" s="56">
        <f>+AB64-$G$11</f>
        <v>-0.10092960360049485</v>
      </c>
      <c r="AH64" s="39"/>
      <c r="AJ64" s="51" t="s">
        <v>61</v>
      </c>
      <c r="AK64" s="55">
        <f>+AQ11</f>
        <v>0.5</v>
      </c>
      <c r="AL64" s="53"/>
      <c r="AM64" s="9"/>
      <c r="AN64" s="9"/>
      <c r="AO64" s="9"/>
      <c r="AP64" s="56">
        <f>+AK64-$G$11</f>
        <v>-7.4918042906853222E-2</v>
      </c>
      <c r="AQ64" s="39"/>
      <c r="AS64" s="51" t="s">
        <v>61</v>
      </c>
      <c r="AT64" s="55">
        <f>+AZ11</f>
        <v>0.4564102564102564</v>
      </c>
      <c r="AU64" s="53"/>
      <c r="AV64" s="9"/>
      <c r="AW64" s="9"/>
      <c r="AX64" s="9"/>
      <c r="AY64" s="56">
        <f>+AT64-$G$11</f>
        <v>-0.11850778649659682</v>
      </c>
      <c r="AZ64" s="39"/>
      <c r="BB64" s="51" t="s">
        <v>61</v>
      </c>
      <c r="BC64" s="55">
        <f>+BI11</f>
        <v>0.54838709677419351</v>
      </c>
      <c r="BD64" s="53"/>
      <c r="BE64" s="9"/>
      <c r="BF64" s="9"/>
      <c r="BG64" s="9"/>
      <c r="BH64" s="56">
        <f>+BC64-$G$11</f>
        <v>-2.6530946132659716E-2</v>
      </c>
      <c r="BI64" s="39"/>
      <c r="BK64" s="51" t="s">
        <v>61</v>
      </c>
      <c r="BL64" s="55">
        <f>+BR11</f>
        <v>0.43373493975903615</v>
      </c>
      <c r="BM64" s="53"/>
      <c r="BN64" s="9"/>
      <c r="BO64" s="9"/>
      <c r="BP64" s="9"/>
      <c r="BQ64" s="56">
        <f>+BL64-$G$11</f>
        <v>-0.14118310314781707</v>
      </c>
      <c r="BR64" s="39"/>
      <c r="BT64" s="51" t="s">
        <v>61</v>
      </c>
      <c r="BU64" s="55">
        <f>+CA11</f>
        <v>0.5625</v>
      </c>
      <c r="BV64" s="53"/>
      <c r="BW64" s="9"/>
      <c r="BX64" s="9"/>
      <c r="BY64" s="9"/>
      <c r="BZ64" s="56">
        <f>+BU64-$G$11</f>
        <v>-1.2418042906853222E-2</v>
      </c>
      <c r="CA64" s="39"/>
      <c r="CC64" s="51" t="s">
        <v>61</v>
      </c>
      <c r="CD64" s="55">
        <f>+CJ11</f>
        <v>0.48</v>
      </c>
      <c r="CE64" s="53"/>
      <c r="CF64" s="9"/>
      <c r="CG64" s="9"/>
      <c r="CH64" s="9"/>
      <c r="CI64" s="56">
        <f>+CD64-$G$11</f>
        <v>-9.4918042906853239E-2</v>
      </c>
      <c r="CJ64" s="39"/>
      <c r="CL64" s="51" t="s">
        <v>61</v>
      </c>
      <c r="CM64" s="55">
        <f>+CS11</f>
        <v>0.5</v>
      </c>
      <c r="CN64" s="53"/>
      <c r="CO64" s="9"/>
      <c r="CP64" s="9"/>
      <c r="CQ64" s="9"/>
      <c r="CR64" s="56">
        <f>+CM64-$G$11</f>
        <v>-7.4918042906853222E-2</v>
      </c>
      <c r="CS64" s="39"/>
      <c r="CU64" s="51" t="s">
        <v>61</v>
      </c>
      <c r="CV64" s="55">
        <f>+DB11</f>
        <v>0.5</v>
      </c>
      <c r="CW64" s="53"/>
      <c r="CX64" s="9"/>
      <c r="CY64" s="9"/>
      <c r="CZ64" s="9"/>
      <c r="DA64" s="56">
        <f>+CV64-$G$11</f>
        <v>-7.4918042906853222E-2</v>
      </c>
      <c r="DB64" s="39"/>
      <c r="DD64" s="51" t="s">
        <v>61</v>
      </c>
      <c r="DE64" s="55">
        <f>+DK11</f>
        <v>0.4</v>
      </c>
      <c r="DF64" s="53"/>
      <c r="DG64" s="9"/>
      <c r="DH64" s="9"/>
      <c r="DI64" s="9"/>
      <c r="DJ64" s="56">
        <f>+DE64-$G$11</f>
        <v>-0.1749180429068532</v>
      </c>
      <c r="DK64" s="39"/>
      <c r="DM64" s="51" t="s">
        <v>61</v>
      </c>
      <c r="DN64" s="55">
        <f>+DT11</f>
        <v>0.60606060606060608</v>
      </c>
      <c r="DO64" s="53"/>
      <c r="DP64" s="9"/>
      <c r="DQ64" s="9"/>
      <c r="DR64" s="9"/>
      <c r="DS64" s="56">
        <f>+DN64-$G$11</f>
        <v>3.1142563153752856E-2</v>
      </c>
      <c r="DT64" s="39"/>
      <c r="DV64" s="51" t="s">
        <v>61</v>
      </c>
      <c r="DW64" s="55">
        <f>+EC11</f>
        <v>0.35294117647058826</v>
      </c>
      <c r="DX64" s="53"/>
      <c r="DY64" s="9"/>
      <c r="DZ64" s="9"/>
      <c r="EA64" s="9"/>
      <c r="EB64" s="56">
        <f>+DW64-$G$11</f>
        <v>-0.22197686643626496</v>
      </c>
      <c r="EC64" s="39"/>
      <c r="EE64" s="51" t="s">
        <v>61</v>
      </c>
      <c r="EF64" s="55">
        <f>+EL11</f>
        <v>0.375</v>
      </c>
      <c r="EG64" s="53"/>
      <c r="EH64" s="9"/>
      <c r="EI64" s="9"/>
      <c r="EJ64" s="9"/>
      <c r="EK64" s="56">
        <f>+EF64-$G$11</f>
        <v>-0.19991804290685322</v>
      </c>
      <c r="EL64" s="39"/>
      <c r="EN64" s="51" t="s">
        <v>61</v>
      </c>
      <c r="EO64" s="55">
        <f>+EU11</f>
        <v>0.29166666666666669</v>
      </c>
      <c r="EP64" s="53"/>
      <c r="EQ64" s="9"/>
      <c r="ER64" s="9"/>
      <c r="ES64" s="9"/>
      <c r="ET64" s="56">
        <f>+EO64-$G$11</f>
        <v>-0.28325137624018654</v>
      </c>
      <c r="EU64" s="39"/>
      <c r="EW64" s="51" t="s">
        <v>61</v>
      </c>
      <c r="EX64" s="55">
        <f>+FD11</f>
        <v>0.375</v>
      </c>
      <c r="EY64" s="53"/>
      <c r="EZ64" s="9"/>
      <c r="FA64" s="9"/>
      <c r="FB64" s="9"/>
      <c r="FC64" s="56">
        <f>+EX64-$G$11</f>
        <v>-0.19991804290685322</v>
      </c>
      <c r="FD64" s="39"/>
      <c r="FF64" s="51" t="s">
        <v>61</v>
      </c>
      <c r="FG64" s="55">
        <f>+FM11</f>
        <v>0.2857142857142857</v>
      </c>
      <c r="FH64" s="53"/>
      <c r="FI64" s="9"/>
      <c r="FJ64" s="9"/>
      <c r="FK64" s="9"/>
      <c r="FL64" s="56">
        <f>+FG64-$G$11</f>
        <v>-0.28920375719256752</v>
      </c>
      <c r="FM64" s="39"/>
      <c r="FO64" s="51" t="s">
        <v>61</v>
      </c>
      <c r="FP64" s="55">
        <f>+FV11</f>
        <v>0.68965517241379315</v>
      </c>
      <c r="FQ64" s="53"/>
      <c r="FR64" s="9"/>
      <c r="FS64" s="9"/>
      <c r="FT64" s="9"/>
      <c r="FU64" s="56">
        <f>+FP64-$G$11</f>
        <v>0.11473712950693993</v>
      </c>
      <c r="FV64" s="39"/>
      <c r="FX64" s="51" t="s">
        <v>61</v>
      </c>
      <c r="FY64" s="55">
        <f>+GE11</f>
        <v>0.5357142857142857</v>
      </c>
      <c r="FZ64" s="53"/>
      <c r="GA64" s="9"/>
      <c r="GB64" s="9"/>
      <c r="GC64" s="9"/>
      <c r="GD64" s="56">
        <f>+FY64-$G$11</f>
        <v>-3.9203757192567523E-2</v>
      </c>
      <c r="GE64" s="39"/>
      <c r="GG64" s="51" t="s">
        <v>61</v>
      </c>
      <c r="GH64" s="55">
        <f>+GN11</f>
        <v>0.54347826086956519</v>
      </c>
      <c r="GI64" s="53"/>
      <c r="GJ64" s="9"/>
      <c r="GK64" s="9"/>
      <c r="GL64" s="9"/>
      <c r="GM64" s="56">
        <f>+GH64-$G$11</f>
        <v>-3.1439782037288033E-2</v>
      </c>
      <c r="GN64" s="39"/>
      <c r="GP64" s="51" t="s">
        <v>61</v>
      </c>
      <c r="GQ64" s="55">
        <f>+GW11</f>
        <v>0.54545454545454541</v>
      </c>
      <c r="GR64" s="53"/>
      <c r="GS64" s="9"/>
      <c r="GT64" s="9"/>
      <c r="GU64" s="9"/>
      <c r="GV64" s="56">
        <f>+GQ64-$G$11</f>
        <v>-2.9463497452307807E-2</v>
      </c>
      <c r="GW64" s="39"/>
      <c r="GY64" s="51" t="s">
        <v>61</v>
      </c>
      <c r="GZ64" s="55">
        <f>+HF11</f>
        <v>0.6</v>
      </c>
      <c r="HA64" s="53"/>
      <c r="HB64" s="9"/>
      <c r="HC64" s="9"/>
      <c r="HD64" s="9"/>
      <c r="HE64" s="56">
        <f>+GZ64-$G$11</f>
        <v>2.5081957093146756E-2</v>
      </c>
      <c r="HF64" s="39"/>
      <c r="HH64" s="51" t="s">
        <v>61</v>
      </c>
      <c r="HI64" s="55">
        <f>+HO11</f>
        <v>0.53333333333333333</v>
      </c>
      <c r="HJ64" s="53"/>
      <c r="HK64" s="9"/>
      <c r="HL64" s="9"/>
      <c r="HM64" s="9"/>
      <c r="HN64" s="56">
        <f>+HI64-$G$11</f>
        <v>-4.1584709573519896E-2</v>
      </c>
      <c r="HO64" s="39"/>
      <c r="HQ64" s="51" t="s">
        <v>61</v>
      </c>
      <c r="HR64" s="55">
        <f>+HX11</f>
        <v>0.51351351351351349</v>
      </c>
      <c r="HS64" s="53"/>
      <c r="HT64" s="9"/>
      <c r="HU64" s="9"/>
      <c r="HV64" s="9"/>
      <c r="HW64" s="56">
        <f>+HR64-$G$11</f>
        <v>-6.1404529393339735E-2</v>
      </c>
      <c r="HX64" s="39"/>
    </row>
    <row r="65" spans="9:232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  <c r="GP65" s="38"/>
      <c r="GQ65" s="9"/>
      <c r="GR65" s="9"/>
      <c r="GS65" s="9"/>
      <c r="GT65" s="9"/>
      <c r="GU65" s="9"/>
      <c r="GV65" s="57"/>
      <c r="GW65" s="39"/>
      <c r="GY65" s="38"/>
      <c r="GZ65" s="9"/>
      <c r="HA65" s="9"/>
      <c r="HB65" s="9"/>
      <c r="HC65" s="9"/>
      <c r="HD65" s="9"/>
      <c r="HE65" s="57"/>
      <c r="HF65" s="39"/>
      <c r="HH65" s="38"/>
      <c r="HI65" s="9"/>
      <c r="HJ65" s="9"/>
      <c r="HK65" s="9"/>
      <c r="HL65" s="9"/>
      <c r="HM65" s="9"/>
      <c r="HN65" s="57"/>
      <c r="HO65" s="39"/>
      <c r="HQ65" s="38"/>
      <c r="HR65" s="9"/>
      <c r="HS65" s="9"/>
      <c r="HT65" s="9"/>
      <c r="HU65" s="9"/>
      <c r="HV65" s="9"/>
      <c r="HW65" s="57"/>
      <c r="HX65" s="39"/>
    </row>
    <row r="66" spans="9:232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  <c r="GP66" s="50" t="s">
        <v>79</v>
      </c>
      <c r="GQ66" s="9"/>
      <c r="GR66" s="9"/>
      <c r="GS66" s="9"/>
      <c r="GT66" s="9"/>
      <c r="GU66" s="9"/>
      <c r="GV66" s="57"/>
      <c r="GW66" s="39"/>
      <c r="GY66" s="50" t="s">
        <v>79</v>
      </c>
      <c r="GZ66" s="9"/>
      <c r="HA66" s="9"/>
      <c r="HB66" s="9"/>
      <c r="HC66" s="9"/>
      <c r="HD66" s="9"/>
      <c r="HE66" s="57"/>
      <c r="HF66" s="39"/>
      <c r="HH66" s="50" t="s">
        <v>79</v>
      </c>
      <c r="HI66" s="9"/>
      <c r="HJ66" s="9"/>
      <c r="HK66" s="9"/>
      <c r="HL66" s="9"/>
      <c r="HM66" s="9"/>
      <c r="HN66" s="57"/>
      <c r="HO66" s="39"/>
      <c r="HQ66" s="50" t="s">
        <v>79</v>
      </c>
      <c r="HR66" s="9"/>
      <c r="HS66" s="9"/>
      <c r="HT66" s="9"/>
      <c r="HU66" s="9"/>
      <c r="HV66" s="9"/>
      <c r="HW66" s="57"/>
      <c r="HX66" s="39"/>
    </row>
    <row r="67" spans="9:232" x14ac:dyDescent="0.15">
      <c r="I67" s="51" t="s">
        <v>59</v>
      </c>
      <c r="J67" s="52">
        <f>+J17/100</f>
        <v>8.4000000000000005E-2</v>
      </c>
      <c r="K67" s="53"/>
      <c r="L67" s="53"/>
      <c r="M67" s="54"/>
      <c r="N67" s="9"/>
      <c r="O67" s="54">
        <f>+J67-$C$17/100</f>
        <v>-9.3999999999999917E-3</v>
      </c>
      <c r="P67" s="39"/>
      <c r="R67" s="51" t="s">
        <v>59</v>
      </c>
      <c r="S67" s="52">
        <f>+S17/100</f>
        <v>0.12820000000000001</v>
      </c>
      <c r="T67" s="53"/>
      <c r="U67" s="9"/>
      <c r="V67" s="9"/>
      <c r="W67" s="9"/>
      <c r="X67" s="54">
        <f>+S67-$C$17/100</f>
        <v>3.4800000000000011E-2</v>
      </c>
      <c r="Y67" s="39"/>
      <c r="AA67" s="51" t="s">
        <v>59</v>
      </c>
      <c r="AB67" s="52">
        <f>+AB17/100</f>
        <v>7.7600000000000002E-2</v>
      </c>
      <c r="AC67" s="53"/>
      <c r="AD67" s="9"/>
      <c r="AE67" s="9"/>
      <c r="AF67" s="9"/>
      <c r="AG67" s="54">
        <f>+AB67-$C$17/100</f>
        <v>-1.5799999999999995E-2</v>
      </c>
      <c r="AH67" s="39"/>
      <c r="AJ67" s="51" t="s">
        <v>59</v>
      </c>
      <c r="AK67" s="52">
        <f>+AK17/100</f>
        <v>6.4100000000000004E-2</v>
      </c>
      <c r="AL67" s="53"/>
      <c r="AM67" s="9"/>
      <c r="AN67" s="9"/>
      <c r="AO67" s="9"/>
      <c r="AP67" s="54">
        <f>+AK67-$C$17/100</f>
        <v>-2.9299999999999993E-2</v>
      </c>
      <c r="AQ67" s="39"/>
      <c r="AS67" s="51" t="s">
        <v>59</v>
      </c>
      <c r="AT67" s="52">
        <f>+AT17/100</f>
        <v>5.0999999999999997E-2</v>
      </c>
      <c r="AU67" s="53"/>
      <c r="AV67" s="9"/>
      <c r="AW67" s="9"/>
      <c r="AX67" s="9"/>
      <c r="AY67" s="54">
        <f>+AT67-$C$17/100</f>
        <v>-4.24E-2</v>
      </c>
      <c r="AZ67" s="39"/>
      <c r="BB67" s="51" t="s">
        <v>59</v>
      </c>
      <c r="BC67" s="52">
        <f>+BC17/100</f>
        <v>4.9100000000000005E-2</v>
      </c>
      <c r="BD67" s="53"/>
      <c r="BE67" s="9"/>
      <c r="BF67" s="9"/>
      <c r="BG67" s="9"/>
      <c r="BH67" s="54">
        <f>+BC67-$C$17/100</f>
        <v>-4.4299999999999992E-2</v>
      </c>
      <c r="BI67" s="39"/>
      <c r="BK67" s="51" t="s">
        <v>59</v>
      </c>
      <c r="BL67" s="52">
        <f>+BL17/100</f>
        <v>1.5800000000000002E-2</v>
      </c>
      <c r="BM67" s="53"/>
      <c r="BN67" s="9"/>
      <c r="BO67" s="9"/>
      <c r="BP67" s="9"/>
      <c r="BQ67" s="54">
        <f>+BL67-$C$17/100</f>
        <v>-7.7600000000000002E-2</v>
      </c>
      <c r="BR67" s="39"/>
      <c r="BT67" s="51" t="s">
        <v>59</v>
      </c>
      <c r="BU67" s="52">
        <f>+BU17/100</f>
        <v>4.6900000000000004E-2</v>
      </c>
      <c r="BV67" s="53"/>
      <c r="BW67" s="9"/>
      <c r="BX67" s="9"/>
      <c r="BY67" s="9"/>
      <c r="BZ67" s="54">
        <f>+BU67-$C$17/100</f>
        <v>-4.6499999999999993E-2</v>
      </c>
      <c r="CA67" s="39"/>
      <c r="CC67" s="51" t="s">
        <v>59</v>
      </c>
      <c r="CD67" s="52">
        <f>+CD17/100</f>
        <v>7.3700000000000002E-2</v>
      </c>
      <c r="CE67" s="53"/>
      <c r="CF67" s="9"/>
      <c r="CG67" s="9"/>
      <c r="CH67" s="9"/>
      <c r="CI67" s="54">
        <f>+CD67-$C$17/100</f>
        <v>-1.9699999999999995E-2</v>
      </c>
      <c r="CJ67" s="39"/>
      <c r="CL67" s="51" t="s">
        <v>59</v>
      </c>
      <c r="CM67" s="52">
        <f>+CM17/100</f>
        <v>6.0000000000000001E-3</v>
      </c>
      <c r="CN67" s="53"/>
      <c r="CO67" s="9"/>
      <c r="CP67" s="9"/>
      <c r="CQ67" s="9"/>
      <c r="CR67" s="54">
        <f>+CM67-$C$17/100</f>
        <v>-8.7399999999999992E-2</v>
      </c>
      <c r="CS67" s="39"/>
      <c r="CU67" s="51" t="s">
        <v>59</v>
      </c>
      <c r="CV67" s="52">
        <f>+CV17/100</f>
        <v>0</v>
      </c>
      <c r="CW67" s="53"/>
      <c r="CX67" s="9"/>
      <c r="CY67" s="9"/>
      <c r="CZ67" s="9"/>
      <c r="DA67" s="54">
        <f>+CV67-$C$17/100</f>
        <v>-9.3399999999999997E-2</v>
      </c>
      <c r="DB67" s="39"/>
      <c r="DD67" s="51" t="s">
        <v>59</v>
      </c>
      <c r="DE67" s="52">
        <f>+DE17/100</f>
        <v>0</v>
      </c>
      <c r="DF67" s="53"/>
      <c r="DG67" s="9"/>
      <c r="DH67" s="9"/>
      <c r="DI67" s="9"/>
      <c r="DJ67" s="54">
        <f>+DE67-$C$17/100</f>
        <v>-9.3399999999999997E-2</v>
      </c>
      <c r="DK67" s="39"/>
      <c r="DM67" s="51" t="s">
        <v>59</v>
      </c>
      <c r="DN67" s="52">
        <f>+DN17/100</f>
        <v>0.11199999999999999</v>
      </c>
      <c r="DO67" s="53"/>
      <c r="DP67" s="9"/>
      <c r="DQ67" s="9"/>
      <c r="DR67" s="9"/>
      <c r="DS67" s="54">
        <f>+DN67-$C$17/100</f>
        <v>1.8599999999999992E-2</v>
      </c>
      <c r="DT67" s="39"/>
      <c r="DV67" s="51" t="s">
        <v>59</v>
      </c>
      <c r="DW67" s="52">
        <f>+DW17/100</f>
        <v>8.8000000000000005E-3</v>
      </c>
      <c r="DX67" s="53"/>
      <c r="DY67" s="9"/>
      <c r="DZ67" s="9"/>
      <c r="EA67" s="9"/>
      <c r="EB67" s="54">
        <f>+DW67-$C$17/100</f>
        <v>-8.4599999999999995E-2</v>
      </c>
      <c r="EC67" s="39"/>
      <c r="EE67" s="51" t="s">
        <v>59</v>
      </c>
      <c r="EF67" s="52">
        <f>+EF17/100</f>
        <v>3.2000000000000002E-3</v>
      </c>
      <c r="EG67" s="53"/>
      <c r="EH67" s="9"/>
      <c r="EI67" s="9"/>
      <c r="EJ67" s="9"/>
      <c r="EK67" s="54">
        <f>+EF67-$C$17/100</f>
        <v>-9.0200000000000002E-2</v>
      </c>
      <c r="EL67" s="39"/>
      <c r="EN67" s="51" t="s">
        <v>59</v>
      </c>
      <c r="EO67" s="52">
        <f>+EO17/100</f>
        <v>6.480000000000001E-2</v>
      </c>
      <c r="EP67" s="53"/>
      <c r="EQ67" s="9"/>
      <c r="ER67" s="9"/>
      <c r="ES67" s="9"/>
      <c r="ET67" s="54">
        <f>+EO67-$C$17/100</f>
        <v>-2.8599999999999987E-2</v>
      </c>
      <c r="EU67" s="39"/>
      <c r="EW67" s="51" t="s">
        <v>59</v>
      </c>
      <c r="EX67" s="52">
        <f>+EX17/100</f>
        <v>6.2E-2</v>
      </c>
      <c r="EY67" s="53"/>
      <c r="EZ67" s="9"/>
      <c r="FA67" s="9"/>
      <c r="FB67" s="9"/>
      <c r="FC67" s="54">
        <f>+EX67-$C$17/100</f>
        <v>-3.1399999999999997E-2</v>
      </c>
      <c r="FD67" s="39"/>
      <c r="FF67" s="51" t="s">
        <v>59</v>
      </c>
      <c r="FG67" s="52">
        <f>+FG17/100</f>
        <v>1.7000000000000001E-2</v>
      </c>
      <c r="FH67" s="53"/>
      <c r="FI67" s="9"/>
      <c r="FJ67" s="9"/>
      <c r="FK67" s="9"/>
      <c r="FL67" s="54">
        <f>+FG67-$C$17/100</f>
        <v>-7.6399999999999996E-2</v>
      </c>
      <c r="FM67" s="39"/>
      <c r="FO67" s="51" t="s">
        <v>59</v>
      </c>
      <c r="FP67" s="52">
        <f>+FP17/100</f>
        <v>7.400000000000001E-2</v>
      </c>
      <c r="FQ67" s="53"/>
      <c r="FR67" s="9"/>
      <c r="FS67" s="9"/>
      <c r="FT67" s="9"/>
      <c r="FU67" s="54">
        <f>+FP67-$C$17/100</f>
        <v>-1.9399999999999987E-2</v>
      </c>
      <c r="FV67" s="39"/>
      <c r="FX67" s="51" t="s">
        <v>59</v>
      </c>
      <c r="FY67" s="52">
        <f>+FY17/100</f>
        <v>0.10039999999999999</v>
      </c>
      <c r="FZ67" s="53"/>
      <c r="GA67" s="9"/>
      <c r="GB67" s="9"/>
      <c r="GC67" s="9"/>
      <c r="GD67" s="54">
        <f>+FY67-$C$17/100</f>
        <v>6.9999999999999923E-3</v>
      </c>
      <c r="GE67" s="39"/>
      <c r="GG67" s="51" t="s">
        <v>59</v>
      </c>
      <c r="GH67" s="52">
        <f>+GH17/100</f>
        <v>5.6600000000000004E-2</v>
      </c>
      <c r="GI67" s="53"/>
      <c r="GJ67" s="9"/>
      <c r="GK67" s="9"/>
      <c r="GL67" s="9"/>
      <c r="GM67" s="54">
        <f>+GH67-$C$17/100</f>
        <v>-3.6799999999999992E-2</v>
      </c>
      <c r="GN67" s="39"/>
      <c r="GP67" s="51" t="s">
        <v>59</v>
      </c>
      <c r="GQ67" s="52">
        <f>+GQ17/100</f>
        <v>2.6800000000000001E-2</v>
      </c>
      <c r="GR67" s="53"/>
      <c r="GS67" s="9"/>
      <c r="GT67" s="9"/>
      <c r="GU67" s="9"/>
      <c r="GV67" s="54">
        <f>+GQ67-$C$17/100</f>
        <v>-6.6599999999999993E-2</v>
      </c>
      <c r="GW67" s="39"/>
      <c r="GY67" s="51" t="s">
        <v>59</v>
      </c>
      <c r="GZ67" s="52">
        <f>+GZ17/100</f>
        <v>3.9000000000000003E-3</v>
      </c>
      <c r="HA67" s="53"/>
      <c r="HB67" s="9"/>
      <c r="HC67" s="9"/>
      <c r="HD67" s="9"/>
      <c r="HE67" s="54">
        <f>+GZ67-$C$17/100</f>
        <v>-8.9499999999999996E-2</v>
      </c>
      <c r="HF67" s="39"/>
      <c r="HH67" s="51" t="s">
        <v>59</v>
      </c>
      <c r="HI67" s="52">
        <f>+HI17/100</f>
        <v>5.3600000000000002E-2</v>
      </c>
      <c r="HJ67" s="53"/>
      <c r="HK67" s="9"/>
      <c r="HL67" s="9"/>
      <c r="HM67" s="9"/>
      <c r="HN67" s="54">
        <f>+HI67-$C$17/100</f>
        <v>-3.9799999999999995E-2</v>
      </c>
      <c r="HO67" s="39"/>
      <c r="HQ67" s="51" t="s">
        <v>59</v>
      </c>
      <c r="HR67" s="52">
        <f>+HR17/100</f>
        <v>7.2800000000000004E-2</v>
      </c>
      <c r="HS67" s="53"/>
      <c r="HT67" s="9"/>
      <c r="HU67" s="9"/>
      <c r="HV67" s="9"/>
      <c r="HW67" s="54">
        <f>+HR67-$C$17/100</f>
        <v>-2.0599999999999993E-2</v>
      </c>
      <c r="HX67" s="39"/>
    </row>
    <row r="68" spans="9:232" x14ac:dyDescent="0.15">
      <c r="I68" s="51" t="s">
        <v>60</v>
      </c>
      <c r="J68" s="55">
        <f>+O17</f>
        <v>0.52408993576017127</v>
      </c>
      <c r="K68" s="53"/>
      <c r="L68" s="53"/>
      <c r="M68" s="56"/>
      <c r="N68" s="9"/>
      <c r="O68" s="56">
        <f>+J68-$E$17</f>
        <v>4.94656483184715E-2</v>
      </c>
      <c r="P68" s="39"/>
      <c r="R68" s="51" t="s">
        <v>60</v>
      </c>
      <c r="S68" s="55">
        <f>+X17</f>
        <v>0.48215919487648673</v>
      </c>
      <c r="T68" s="53"/>
      <c r="U68" s="9"/>
      <c r="V68" s="9"/>
      <c r="W68" s="9"/>
      <c r="X68" s="56">
        <f>+S68-$E$17</f>
        <v>7.5349074347869638E-3</v>
      </c>
      <c r="Y68" s="39"/>
      <c r="AA68" s="51" t="s">
        <v>60</v>
      </c>
      <c r="AB68" s="55">
        <f>+AG17</f>
        <v>0.47761194029850745</v>
      </c>
      <c r="AC68" s="53"/>
      <c r="AD68" s="9"/>
      <c r="AE68" s="9"/>
      <c r="AF68" s="9"/>
      <c r="AG68" s="56">
        <f>+AB68-$E$17</f>
        <v>2.9876528568076877E-3</v>
      </c>
      <c r="AH68" s="39"/>
      <c r="AJ68" s="51" t="s">
        <v>60</v>
      </c>
      <c r="AK68" s="55">
        <f>+AP17</f>
        <v>0.58208955223880599</v>
      </c>
      <c r="AL68" s="53"/>
      <c r="AM68" s="9"/>
      <c r="AN68" s="9"/>
      <c r="AO68" s="9"/>
      <c r="AP68" s="56">
        <f>+AK68-$E$17</f>
        <v>0.10746526479710622</v>
      </c>
      <c r="AQ68" s="39"/>
      <c r="AS68" s="51" t="s">
        <v>60</v>
      </c>
      <c r="AT68" s="55">
        <f>+AY17</f>
        <v>0.54347826086956519</v>
      </c>
      <c r="AU68" s="53"/>
      <c r="AV68" s="9"/>
      <c r="AW68" s="9"/>
      <c r="AX68" s="9"/>
      <c r="AY68" s="56">
        <f>+AT68-$E$17</f>
        <v>6.8853973427865423E-2</v>
      </c>
      <c r="AZ68" s="39"/>
      <c r="BB68" s="51" t="s">
        <v>60</v>
      </c>
      <c r="BC68" s="55">
        <f>+BH17</f>
        <v>0.55737704918032782</v>
      </c>
      <c r="BD68" s="53"/>
      <c r="BE68" s="9"/>
      <c r="BF68" s="9"/>
      <c r="BG68" s="9"/>
      <c r="BH68" s="56">
        <f>+BC68-$E$17</f>
        <v>8.2752761738628056E-2</v>
      </c>
      <c r="BI68" s="39"/>
      <c r="BK68" s="51" t="s">
        <v>60</v>
      </c>
      <c r="BL68" s="55">
        <f>+BQ17</f>
        <v>0.66666666666666663</v>
      </c>
      <c r="BM68" s="53"/>
      <c r="BN68" s="9"/>
      <c r="BO68" s="9"/>
      <c r="BP68" s="9"/>
      <c r="BQ68" s="56">
        <f>+BL68-$E$17</f>
        <v>0.19204237922496686</v>
      </c>
      <c r="BR68" s="39"/>
      <c r="BT68" s="51" t="s">
        <v>60</v>
      </c>
      <c r="BU68" s="55">
        <f>+BZ17</f>
        <v>0.625</v>
      </c>
      <c r="BV68" s="53"/>
      <c r="BW68" s="9"/>
      <c r="BX68" s="9"/>
      <c r="BY68" s="9"/>
      <c r="BZ68" s="56">
        <f>+BU68-$E$17</f>
        <v>0.15037571255830023</v>
      </c>
      <c r="CA68" s="39"/>
      <c r="CC68" s="51" t="s">
        <v>60</v>
      </c>
      <c r="CD68" s="55">
        <f>+CI17</f>
        <v>0.88</v>
      </c>
      <c r="CE68" s="53"/>
      <c r="CF68" s="9"/>
      <c r="CG68" s="9"/>
      <c r="CH68" s="9"/>
      <c r="CI68" s="56">
        <f>+CD68-$E$17</f>
        <v>0.40537571255830024</v>
      </c>
      <c r="CJ68" s="39"/>
      <c r="CL68" s="51" t="s">
        <v>60</v>
      </c>
      <c r="CM68" s="55">
        <f>+CR17</f>
        <v>0</v>
      </c>
      <c r="CN68" s="53"/>
      <c r="CO68" s="9"/>
      <c r="CP68" s="9"/>
      <c r="CQ68" s="9"/>
      <c r="CR68" s="56">
        <f>+CM68-$E$17</f>
        <v>-0.47462428744169977</v>
      </c>
      <c r="CS68" s="39"/>
      <c r="CU68" s="51" t="s">
        <v>60</v>
      </c>
      <c r="CV68" s="55" t="e">
        <f>+DA17</f>
        <v>#DIV/0!</v>
      </c>
      <c r="CW68" s="53"/>
      <c r="CX68" s="9"/>
      <c r="CY68" s="9"/>
      <c r="CZ68" s="9"/>
      <c r="DA68" s="56" t="e">
        <f>+CV68-$E$17</f>
        <v>#DIV/0!</v>
      </c>
      <c r="DB68" s="39"/>
      <c r="DD68" s="51" t="s">
        <v>60</v>
      </c>
      <c r="DE68" s="55" t="e">
        <f>+DJ17</f>
        <v>#DIV/0!</v>
      </c>
      <c r="DF68" s="53"/>
      <c r="DG68" s="9"/>
      <c r="DH68" s="9"/>
      <c r="DI68" s="9"/>
      <c r="DJ68" s="56" t="e">
        <f>+DE68-$E$17</f>
        <v>#DIV/0!</v>
      </c>
      <c r="DK68" s="39"/>
      <c r="DM68" s="51" t="s">
        <v>60</v>
      </c>
      <c r="DN68" s="55">
        <f>+DS17</f>
        <v>0.85185185185185186</v>
      </c>
      <c r="DO68" s="53"/>
      <c r="DP68" s="9"/>
      <c r="DQ68" s="9"/>
      <c r="DR68" s="9"/>
      <c r="DS68" s="56">
        <f>+DN68-$E$17</f>
        <v>0.37722756441015209</v>
      </c>
      <c r="DT68" s="39"/>
      <c r="DV68" s="51" t="s">
        <v>60</v>
      </c>
      <c r="DW68" s="55">
        <f>+EB17</f>
        <v>0.5</v>
      </c>
      <c r="DX68" s="53"/>
      <c r="DY68" s="9"/>
      <c r="DZ68" s="9"/>
      <c r="EA68" s="9"/>
      <c r="EB68" s="56">
        <f>+DW68-$E$17</f>
        <v>2.5375712558300234E-2</v>
      </c>
      <c r="EC68" s="39"/>
      <c r="EE68" s="51" t="s">
        <v>60</v>
      </c>
      <c r="EF68" s="55">
        <f>+EK17</f>
        <v>1</v>
      </c>
      <c r="EG68" s="53"/>
      <c r="EH68" s="9"/>
      <c r="EI68" s="9"/>
      <c r="EJ68" s="9"/>
      <c r="EK68" s="56">
        <f>+EF68-$E$17</f>
        <v>0.52537571255830029</v>
      </c>
      <c r="EL68" s="39"/>
      <c r="EN68" s="51" t="s">
        <v>60</v>
      </c>
      <c r="EO68" s="55">
        <f>+ET17</f>
        <v>0.7857142857142857</v>
      </c>
      <c r="EP68" s="53"/>
      <c r="EQ68" s="9"/>
      <c r="ER68" s="9"/>
      <c r="ES68" s="9"/>
      <c r="ET68" s="56">
        <f>+EO68-$E$17</f>
        <v>0.31108999827258593</v>
      </c>
      <c r="EU68" s="39"/>
      <c r="EW68" s="51" t="s">
        <v>60</v>
      </c>
      <c r="EX68" s="55">
        <f>+FC17</f>
        <v>0.8125</v>
      </c>
      <c r="EY68" s="53"/>
      <c r="EZ68" s="9"/>
      <c r="FA68" s="9"/>
      <c r="FB68" s="9"/>
      <c r="FC68" s="56">
        <f>+EX68-$E$17</f>
        <v>0.33787571255830023</v>
      </c>
      <c r="FD68" s="39"/>
      <c r="FF68" s="51" t="s">
        <v>60</v>
      </c>
      <c r="FG68" s="55">
        <f>+FL17</f>
        <v>0.66666666666666663</v>
      </c>
      <c r="FH68" s="53"/>
      <c r="FI68" s="9"/>
      <c r="FJ68" s="9"/>
      <c r="FK68" s="9"/>
      <c r="FL68" s="56">
        <f>+FG68-$E$17</f>
        <v>0.19204237922496686</v>
      </c>
      <c r="FM68" s="39"/>
      <c r="FO68" s="51" t="s">
        <v>60</v>
      </c>
      <c r="FP68" s="55">
        <f>+FU17</f>
        <v>0.39130434782608697</v>
      </c>
      <c r="FQ68" s="53"/>
      <c r="FR68" s="9"/>
      <c r="FS68" s="9"/>
      <c r="FT68" s="9"/>
      <c r="FU68" s="56">
        <f>+FP68-$E$17</f>
        <v>-8.3319939615612792E-2</v>
      </c>
      <c r="FV68" s="39"/>
      <c r="FX68" s="51" t="s">
        <v>60</v>
      </c>
      <c r="FY68" s="55">
        <f>+GD17</f>
        <v>0.42857142857142855</v>
      </c>
      <c r="FZ68" s="53"/>
      <c r="GA68" s="9"/>
      <c r="GB68" s="9"/>
      <c r="GC68" s="9"/>
      <c r="GD68" s="56">
        <f>+FY68-$E$17</f>
        <v>-4.6052858870271218E-2</v>
      </c>
      <c r="GE68" s="39"/>
      <c r="GG68" s="51" t="s">
        <v>60</v>
      </c>
      <c r="GH68" s="55">
        <f>+GM17</f>
        <v>9.0909090909090912E-2</v>
      </c>
      <c r="GI68" s="53"/>
      <c r="GJ68" s="9"/>
      <c r="GK68" s="9"/>
      <c r="GL68" s="9"/>
      <c r="GM68" s="56">
        <f>+GH68-$E$17</f>
        <v>-0.38371519653260888</v>
      </c>
      <c r="GN68" s="39"/>
      <c r="GP68" s="51" t="s">
        <v>60</v>
      </c>
      <c r="GQ68" s="55">
        <f>+GV17</f>
        <v>0.25</v>
      </c>
      <c r="GR68" s="53"/>
      <c r="GS68" s="9"/>
      <c r="GT68" s="9"/>
      <c r="GU68" s="9"/>
      <c r="GV68" s="56">
        <f>+GQ68-$E$17</f>
        <v>-0.22462428744169977</v>
      </c>
      <c r="GW68" s="39"/>
      <c r="GY68" s="51" t="s">
        <v>60</v>
      </c>
      <c r="GZ68" s="55">
        <f>+HE17</f>
        <v>0</v>
      </c>
      <c r="HA68" s="53"/>
      <c r="HB68" s="9"/>
      <c r="HC68" s="9"/>
      <c r="HD68" s="9"/>
      <c r="HE68" s="56">
        <f>+GZ68-$E$17</f>
        <v>-0.47462428744169977</v>
      </c>
      <c r="HF68" s="39"/>
      <c r="HH68" s="51" t="s">
        <v>60</v>
      </c>
      <c r="HI68" s="55">
        <f>+HN17</f>
        <v>0.70588235294117652</v>
      </c>
      <c r="HJ68" s="53"/>
      <c r="HK68" s="9"/>
      <c r="HL68" s="9"/>
      <c r="HM68" s="9"/>
      <c r="HN68" s="56">
        <f>+HI68-$E$17</f>
        <v>0.23125806549947675</v>
      </c>
      <c r="HO68" s="39"/>
      <c r="HQ68" s="51" t="s">
        <v>60</v>
      </c>
      <c r="HR68" s="55">
        <f>+HW17</f>
        <v>0.61290322580645162</v>
      </c>
      <c r="HS68" s="53"/>
      <c r="HT68" s="9"/>
      <c r="HU68" s="9"/>
      <c r="HV68" s="9"/>
      <c r="HW68" s="56">
        <f>+HR68-$E$17</f>
        <v>0.13827893836475186</v>
      </c>
      <c r="HX68" s="39"/>
    </row>
    <row r="69" spans="9:232" x14ac:dyDescent="0.15">
      <c r="I69" s="51" t="s">
        <v>61</v>
      </c>
      <c r="J69" s="55">
        <f>+P17</f>
        <v>0.47537473233404709</v>
      </c>
      <c r="K69" s="53"/>
      <c r="L69" s="53"/>
      <c r="M69" s="56"/>
      <c r="N69" s="9"/>
      <c r="O69" s="56">
        <f>+J69-$G$17</f>
        <v>-4.8746877615857886E-2</v>
      </c>
      <c r="P69" s="39"/>
      <c r="R69" s="51" t="s">
        <v>61</v>
      </c>
      <c r="S69" s="55">
        <f>+Y17</f>
        <v>0.51692589204025619</v>
      </c>
      <c r="T69" s="53"/>
      <c r="U69" s="9"/>
      <c r="V69" s="9"/>
      <c r="W69" s="9"/>
      <c r="X69" s="56">
        <f>+S69-$G$17</f>
        <v>-7.1957179096487911E-3</v>
      </c>
      <c r="Y69" s="39"/>
      <c r="AA69" s="51" t="s">
        <v>61</v>
      </c>
      <c r="AB69" s="55">
        <f>+AH17</f>
        <v>0.52238805970149249</v>
      </c>
      <c r="AC69" s="53"/>
      <c r="AD69" s="9"/>
      <c r="AE69" s="9"/>
      <c r="AF69" s="9"/>
      <c r="AG69" s="56">
        <f>+AB69-$G$17</f>
        <v>-1.7335502484124854E-3</v>
      </c>
      <c r="AH69" s="39"/>
      <c r="AJ69" s="51" t="s">
        <v>61</v>
      </c>
      <c r="AK69" s="55">
        <f>+AQ17</f>
        <v>0.41791044776119401</v>
      </c>
      <c r="AL69" s="53"/>
      <c r="AM69" s="9"/>
      <c r="AN69" s="9"/>
      <c r="AO69" s="9"/>
      <c r="AP69" s="56">
        <f>+AK69-$G$17</f>
        <v>-0.10621116218871096</v>
      </c>
      <c r="AQ69" s="39"/>
      <c r="AS69" s="51" t="s">
        <v>61</v>
      </c>
      <c r="AT69" s="55">
        <f>+AZ17</f>
        <v>0.45652173913043476</v>
      </c>
      <c r="AU69" s="53"/>
      <c r="AV69" s="9"/>
      <c r="AW69" s="9"/>
      <c r="AX69" s="9"/>
      <c r="AY69" s="56">
        <f>+AT69-$G$17</f>
        <v>-6.759987081947022E-2</v>
      </c>
      <c r="AZ69" s="39"/>
      <c r="BB69" s="51" t="s">
        <v>61</v>
      </c>
      <c r="BC69" s="55">
        <f>+BI17</f>
        <v>0.44262295081967212</v>
      </c>
      <c r="BD69" s="53"/>
      <c r="BE69" s="9"/>
      <c r="BF69" s="9"/>
      <c r="BG69" s="9"/>
      <c r="BH69" s="56">
        <f>+BC69-$G$17</f>
        <v>-8.1498659130232853E-2</v>
      </c>
      <c r="BI69" s="39"/>
      <c r="BK69" s="51" t="s">
        <v>61</v>
      </c>
      <c r="BL69" s="55">
        <f>+BR17</f>
        <v>0.33333333333333331</v>
      </c>
      <c r="BM69" s="53"/>
      <c r="BN69" s="9"/>
      <c r="BO69" s="9"/>
      <c r="BP69" s="9"/>
      <c r="BQ69" s="56">
        <f>+BL69-$G$17</f>
        <v>-0.19078827661657166</v>
      </c>
      <c r="BR69" s="39"/>
      <c r="BT69" s="51" t="s">
        <v>61</v>
      </c>
      <c r="BU69" s="55">
        <f>+CA17</f>
        <v>0.375</v>
      </c>
      <c r="BV69" s="53"/>
      <c r="BW69" s="9"/>
      <c r="BX69" s="9"/>
      <c r="BY69" s="9"/>
      <c r="BZ69" s="56">
        <f>+BU69-$G$17</f>
        <v>-0.14912160994990498</v>
      </c>
      <c r="CA69" s="39"/>
      <c r="CC69" s="51" t="s">
        <v>61</v>
      </c>
      <c r="CD69" s="55">
        <f>+CJ17</f>
        <v>0.12</v>
      </c>
      <c r="CE69" s="53"/>
      <c r="CF69" s="9"/>
      <c r="CG69" s="9"/>
      <c r="CH69" s="9"/>
      <c r="CI69" s="56">
        <f>+CD69-$G$17</f>
        <v>-0.40412160994990498</v>
      </c>
      <c r="CJ69" s="39"/>
      <c r="CL69" s="51" t="s">
        <v>61</v>
      </c>
      <c r="CM69" s="55">
        <f>+CS17</f>
        <v>1</v>
      </c>
      <c r="CN69" s="53"/>
      <c r="CO69" s="9"/>
      <c r="CP69" s="9"/>
      <c r="CQ69" s="9"/>
      <c r="CR69" s="56">
        <f>+CM69-$G$17</f>
        <v>0.47587839005009502</v>
      </c>
      <c r="CS69" s="39"/>
      <c r="CU69" s="51" t="s">
        <v>61</v>
      </c>
      <c r="CV69" s="55" t="e">
        <f>+DB17</f>
        <v>#DIV/0!</v>
      </c>
      <c r="CW69" s="53"/>
      <c r="CX69" s="9"/>
      <c r="CY69" s="9"/>
      <c r="CZ69" s="9"/>
      <c r="DA69" s="56" t="e">
        <f>+CV69-$G$17</f>
        <v>#DIV/0!</v>
      </c>
      <c r="DB69" s="39"/>
      <c r="DD69" s="51" t="s">
        <v>61</v>
      </c>
      <c r="DE69" s="55" t="e">
        <f>+DK17</f>
        <v>#DIV/0!</v>
      </c>
      <c r="DF69" s="53"/>
      <c r="DG69" s="9"/>
      <c r="DH69" s="9"/>
      <c r="DI69" s="9"/>
      <c r="DJ69" s="56" t="e">
        <f>+DE69-$G$17</f>
        <v>#DIV/0!</v>
      </c>
      <c r="DK69" s="39"/>
      <c r="DM69" s="51" t="s">
        <v>61</v>
      </c>
      <c r="DN69" s="55">
        <f>+DT17</f>
        <v>0.14814814814814814</v>
      </c>
      <c r="DO69" s="53"/>
      <c r="DP69" s="9"/>
      <c r="DQ69" s="9"/>
      <c r="DR69" s="9"/>
      <c r="DS69" s="56">
        <f>+DN69-$G$17</f>
        <v>-0.37597346180175684</v>
      </c>
      <c r="DT69" s="39"/>
      <c r="DV69" s="51" t="s">
        <v>61</v>
      </c>
      <c r="DW69" s="55">
        <f>+EC17</f>
        <v>0.5</v>
      </c>
      <c r="DX69" s="53"/>
      <c r="DY69" s="9"/>
      <c r="DZ69" s="9"/>
      <c r="EA69" s="9"/>
      <c r="EB69" s="56">
        <f>+DW69-$G$17</f>
        <v>-2.4121609949904976E-2</v>
      </c>
      <c r="EC69" s="39"/>
      <c r="EE69" s="51" t="s">
        <v>61</v>
      </c>
      <c r="EF69" s="55">
        <f>+EL17</f>
        <v>0</v>
      </c>
      <c r="EG69" s="53"/>
      <c r="EH69" s="9"/>
      <c r="EI69" s="9"/>
      <c r="EJ69" s="9"/>
      <c r="EK69" s="56">
        <f>+EF69-$G$17</f>
        <v>-0.52412160994990498</v>
      </c>
      <c r="EL69" s="39"/>
      <c r="EN69" s="51" t="s">
        <v>61</v>
      </c>
      <c r="EO69" s="55">
        <f>+EU17</f>
        <v>0.21428571428571427</v>
      </c>
      <c r="EP69" s="53"/>
      <c r="EQ69" s="9"/>
      <c r="ER69" s="9"/>
      <c r="ES69" s="9"/>
      <c r="ET69" s="56">
        <f>+EO69-$G$17</f>
        <v>-0.30983589566419067</v>
      </c>
      <c r="EU69" s="39"/>
      <c r="EW69" s="51" t="s">
        <v>61</v>
      </c>
      <c r="EX69" s="55">
        <f>+FD17</f>
        <v>0.1875</v>
      </c>
      <c r="EY69" s="53"/>
      <c r="EZ69" s="9"/>
      <c r="FA69" s="9"/>
      <c r="FB69" s="9"/>
      <c r="FC69" s="56">
        <f>+EX69-$G$17</f>
        <v>-0.33662160994990498</v>
      </c>
      <c r="FD69" s="39"/>
      <c r="FF69" s="51" t="s">
        <v>61</v>
      </c>
      <c r="FG69" s="55">
        <f>+FM17</f>
        <v>0.33333333333333331</v>
      </c>
      <c r="FH69" s="53"/>
      <c r="FI69" s="9"/>
      <c r="FJ69" s="9"/>
      <c r="FK69" s="9"/>
      <c r="FL69" s="56">
        <f>+FG69-$G$17</f>
        <v>-0.19078827661657166</v>
      </c>
      <c r="FM69" s="39"/>
      <c r="FO69" s="51" t="s">
        <v>61</v>
      </c>
      <c r="FP69" s="55">
        <f>+FV17</f>
        <v>0.60869565217391308</v>
      </c>
      <c r="FQ69" s="53"/>
      <c r="FR69" s="9"/>
      <c r="FS69" s="9"/>
      <c r="FT69" s="9"/>
      <c r="FU69" s="56">
        <f>+FP69-$G$17</f>
        <v>8.4574042224008106E-2</v>
      </c>
      <c r="FV69" s="39"/>
      <c r="FX69" s="51" t="s">
        <v>61</v>
      </c>
      <c r="FY69" s="55">
        <f>+GE17</f>
        <v>0.5714285714285714</v>
      </c>
      <c r="FZ69" s="53"/>
      <c r="GA69" s="9"/>
      <c r="GB69" s="9"/>
      <c r="GC69" s="9"/>
      <c r="GD69" s="56">
        <f>+FY69-$G$17</f>
        <v>4.7306961478666421E-2</v>
      </c>
      <c r="GE69" s="39"/>
      <c r="GG69" s="51" t="s">
        <v>61</v>
      </c>
      <c r="GH69" s="55">
        <f>+GN17</f>
        <v>0.90909090909090906</v>
      </c>
      <c r="GI69" s="53"/>
      <c r="GJ69" s="9"/>
      <c r="GK69" s="9"/>
      <c r="GL69" s="9"/>
      <c r="GM69" s="56">
        <f>+GH69-$G$17</f>
        <v>0.38496929914100408</v>
      </c>
      <c r="GN69" s="39"/>
      <c r="GP69" s="51" t="s">
        <v>61</v>
      </c>
      <c r="GQ69" s="55">
        <f>+GW17</f>
        <v>0.75</v>
      </c>
      <c r="GR69" s="53"/>
      <c r="GS69" s="9"/>
      <c r="GT69" s="9"/>
      <c r="GU69" s="9"/>
      <c r="GV69" s="56">
        <f>+GQ69-$G$17</f>
        <v>0.22587839005009502</v>
      </c>
      <c r="GW69" s="39"/>
      <c r="GY69" s="51" t="s">
        <v>61</v>
      </c>
      <c r="GZ69" s="55">
        <f>+HF17</f>
        <v>1</v>
      </c>
      <c r="HA69" s="53"/>
      <c r="HB69" s="9"/>
      <c r="HC69" s="9"/>
      <c r="HD69" s="9"/>
      <c r="HE69" s="56">
        <f>+GZ69-$G$17</f>
        <v>0.47587839005009502</v>
      </c>
      <c r="HF69" s="39"/>
      <c r="HH69" s="51" t="s">
        <v>61</v>
      </c>
      <c r="HI69" s="55">
        <f>+HO17</f>
        <v>0.29411764705882354</v>
      </c>
      <c r="HJ69" s="53"/>
      <c r="HK69" s="9"/>
      <c r="HL69" s="9"/>
      <c r="HM69" s="9"/>
      <c r="HN69" s="56">
        <f>+HI69-$G$17</f>
        <v>-0.23000396289108144</v>
      </c>
      <c r="HO69" s="39"/>
      <c r="HQ69" s="51" t="s">
        <v>61</v>
      </c>
      <c r="HR69" s="55">
        <f>+HX17</f>
        <v>0.38709677419354838</v>
      </c>
      <c r="HS69" s="53"/>
      <c r="HT69" s="9"/>
      <c r="HU69" s="9"/>
      <c r="HV69" s="9"/>
      <c r="HW69" s="56">
        <f>+HR69-$G$17</f>
        <v>-0.1370248357563566</v>
      </c>
      <c r="HX69" s="39"/>
    </row>
    <row r="70" spans="9:232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9"/>
      <c r="GV70" s="9"/>
      <c r="GW70" s="39"/>
      <c r="GY70" s="38"/>
      <c r="GZ70" s="9"/>
      <c r="HA70" s="9"/>
      <c r="HB70" s="9"/>
      <c r="HC70" s="9"/>
      <c r="HD70" s="9"/>
      <c r="HE70" s="9"/>
      <c r="HF70" s="39"/>
      <c r="HH70" s="38"/>
      <c r="HI70" s="9"/>
      <c r="HJ70" s="9"/>
      <c r="HK70" s="9"/>
      <c r="HL70" s="9"/>
      <c r="HM70" s="9"/>
      <c r="HN70" s="9"/>
      <c r="HO70" s="39"/>
      <c r="HQ70" s="38"/>
      <c r="HR70" s="9"/>
      <c r="HS70" s="9"/>
      <c r="HT70" s="9"/>
      <c r="HU70" s="9"/>
      <c r="HV70" s="9"/>
      <c r="HW70" s="9"/>
      <c r="HX70" s="39"/>
    </row>
    <row r="71" spans="9:232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59"/>
      <c r="GV71" s="59"/>
      <c r="GW71" s="60"/>
      <c r="GY71" s="58"/>
      <c r="GZ71" s="59"/>
      <c r="HA71" s="59"/>
      <c r="HB71" s="59"/>
      <c r="HC71" s="59"/>
      <c r="HD71" s="59"/>
      <c r="HE71" s="59"/>
      <c r="HF71" s="60"/>
      <c r="HH71" s="58"/>
      <c r="HI71" s="59"/>
      <c r="HJ71" s="59"/>
      <c r="HK71" s="59"/>
      <c r="HL71" s="59"/>
      <c r="HM71" s="59"/>
      <c r="HN71" s="59"/>
      <c r="HO71" s="60"/>
      <c r="HQ71" s="58"/>
      <c r="HR71" s="59"/>
      <c r="HS71" s="59"/>
      <c r="HT71" s="59"/>
      <c r="HU71" s="59"/>
      <c r="HV71" s="59"/>
      <c r="HW71" s="59"/>
      <c r="HX71" s="60"/>
    </row>
  </sheetData>
  <sortState ref="HR32:HX37">
    <sortCondition descending="1" ref="HX32:H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2019-05-16T04:32:42Z</dcterms:modified>
</cp:coreProperties>
</file>