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Print_Area" localSheetId="1">'大分類（県別分析シート)'!$A$1:$JZ$71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8" l="1"/>
  <c r="JT29" i="8"/>
  <c r="JK29" i="8"/>
  <c r="JB29" i="8"/>
  <c r="IS29" i="8"/>
  <c r="IJ29" i="8"/>
  <c r="IA29" i="8"/>
  <c r="HR29" i="8"/>
  <c r="HI29" i="8"/>
  <c r="GZ29" i="8"/>
  <c r="GQ29" i="8"/>
  <c r="GH29" i="8"/>
  <c r="FY29" i="8"/>
  <c r="FP29" i="8"/>
  <c r="FG29" i="8"/>
  <c r="EX29" i="8"/>
  <c r="EO29" i="8"/>
  <c r="EF29" i="8"/>
  <c r="DW29" i="8"/>
  <c r="DN29" i="8"/>
  <c r="DE29" i="8"/>
  <c r="CV29" i="8"/>
  <c r="CM29" i="8"/>
  <c r="CD29" i="8"/>
  <c r="BU29" i="8"/>
  <c r="BL29" i="8"/>
  <c r="BC29" i="8"/>
  <c r="AT29" i="8"/>
  <c r="AK29" i="8"/>
  <c r="AB29" i="8"/>
  <c r="S29" i="8"/>
  <c r="JT67" i="8" l="1"/>
  <c r="JY67" i="8" s="1"/>
  <c r="JT62" i="8"/>
  <c r="JY62" i="8" s="1"/>
  <c r="JT57" i="8"/>
  <c r="JY57" i="8" s="1"/>
  <c r="JT52" i="8"/>
  <c r="JY52" i="8" s="1"/>
  <c r="JT47" i="8"/>
  <c r="JY47" i="8" s="1"/>
  <c r="JT42" i="8"/>
  <c r="JY42" i="8" s="1"/>
  <c r="JZ36" i="8"/>
  <c r="JZ37" i="8"/>
  <c r="JZ35" i="8"/>
  <c r="JZ33" i="8"/>
  <c r="JZ34" i="8"/>
  <c r="JZ32" i="8"/>
  <c r="JY29" i="8"/>
  <c r="JT26" i="8"/>
  <c r="JZ23" i="8"/>
  <c r="JY23" i="8"/>
  <c r="JZ22" i="8"/>
  <c r="JY22" i="8"/>
  <c r="JZ21" i="8"/>
  <c r="JY21" i="8"/>
  <c r="JZ20" i="8"/>
  <c r="JT59" i="8" s="1"/>
  <c r="JY20" i="8"/>
  <c r="JT58" i="8" s="1"/>
  <c r="JZ19" i="8"/>
  <c r="JT54" i="8" s="1"/>
  <c r="JY19" i="8"/>
  <c r="JT53" i="8" s="1"/>
  <c r="JZ18" i="8"/>
  <c r="JY18" i="8"/>
  <c r="JZ17" i="8"/>
  <c r="JT69" i="8" s="1"/>
  <c r="JY17" i="8"/>
  <c r="JT68" i="8" s="1"/>
  <c r="JZ16" i="8"/>
  <c r="JY16" i="8"/>
  <c r="JZ15" i="8"/>
  <c r="JT44" i="8" s="1"/>
  <c r="JY15" i="8"/>
  <c r="JT43" i="8" s="1"/>
  <c r="JZ14" i="8"/>
  <c r="JY14" i="8"/>
  <c r="JZ13" i="8"/>
  <c r="JY13" i="8"/>
  <c r="JZ12" i="8"/>
  <c r="JY12" i="8"/>
  <c r="JZ11" i="8"/>
  <c r="JT64" i="8" s="1"/>
  <c r="JY11" i="8"/>
  <c r="JT63" i="8" s="1"/>
  <c r="JZ10" i="8"/>
  <c r="JT49" i="8" s="1"/>
  <c r="JY10" i="8"/>
  <c r="JT48" i="8" s="1"/>
  <c r="JZ9" i="8"/>
  <c r="JY9" i="8"/>
  <c r="JZ24" i="8"/>
  <c r="JY24" i="8"/>
  <c r="JK67" i="8"/>
  <c r="JP67" i="8" s="1"/>
  <c r="JK62" i="8"/>
  <c r="JP62" i="8" s="1"/>
  <c r="JK57" i="8"/>
  <c r="JP57" i="8" s="1"/>
  <c r="JK52" i="8"/>
  <c r="JP52" i="8" s="1"/>
  <c r="JK47" i="8"/>
  <c r="JP47" i="8" s="1"/>
  <c r="JK42" i="8"/>
  <c r="JP42" i="8" s="1"/>
  <c r="JQ36" i="8"/>
  <c r="JQ37" i="8"/>
  <c r="JQ33" i="8"/>
  <c r="JQ35" i="8"/>
  <c r="JQ34" i="8"/>
  <c r="JQ32" i="8"/>
  <c r="JP29" i="8"/>
  <c r="JK26" i="8"/>
  <c r="JQ23" i="8"/>
  <c r="JP23" i="8"/>
  <c r="JQ22" i="8"/>
  <c r="JP22" i="8"/>
  <c r="JQ21" i="8"/>
  <c r="JP21" i="8"/>
  <c r="JQ20" i="8"/>
  <c r="JK59" i="8" s="1"/>
  <c r="JP20" i="8"/>
  <c r="JK58" i="8" s="1"/>
  <c r="JQ19" i="8"/>
  <c r="JK54" i="8" s="1"/>
  <c r="JP19" i="8"/>
  <c r="JK53" i="8" s="1"/>
  <c r="JQ18" i="8"/>
  <c r="JP18" i="8"/>
  <c r="JQ17" i="8"/>
  <c r="JK69" i="8" s="1"/>
  <c r="JP17" i="8"/>
  <c r="JK68" i="8" s="1"/>
  <c r="JQ16" i="8"/>
  <c r="JP16" i="8"/>
  <c r="JQ15" i="8"/>
  <c r="JK44" i="8" s="1"/>
  <c r="JP15" i="8"/>
  <c r="JK43" i="8" s="1"/>
  <c r="JQ14" i="8"/>
  <c r="JP14" i="8"/>
  <c r="JQ13" i="8"/>
  <c r="JP13" i="8"/>
  <c r="JQ12" i="8"/>
  <c r="JP12" i="8"/>
  <c r="JQ11" i="8"/>
  <c r="JK64" i="8" s="1"/>
  <c r="JP11" i="8"/>
  <c r="JK63" i="8" s="1"/>
  <c r="JQ10" i="8"/>
  <c r="JK49" i="8" s="1"/>
  <c r="JP10" i="8"/>
  <c r="JK48" i="8" s="1"/>
  <c r="JQ9" i="8"/>
  <c r="JP9" i="8"/>
  <c r="JQ24" i="8"/>
  <c r="JP24" i="8"/>
  <c r="JB67" i="8"/>
  <c r="JG67" i="8" s="1"/>
  <c r="JB62" i="8"/>
  <c r="JG62" i="8" s="1"/>
  <c r="JB57" i="8"/>
  <c r="JG57" i="8" s="1"/>
  <c r="JB52" i="8"/>
  <c r="JG52" i="8" s="1"/>
  <c r="JB47" i="8"/>
  <c r="JG47" i="8" s="1"/>
  <c r="JB42" i="8"/>
  <c r="JG42" i="8" s="1"/>
  <c r="JH36" i="8"/>
  <c r="JH37" i="8"/>
  <c r="JH33" i="8"/>
  <c r="JH35" i="8"/>
  <c r="JH34" i="8"/>
  <c r="JH32" i="8"/>
  <c r="JG29" i="8"/>
  <c r="JB26" i="8"/>
  <c r="JH23" i="8"/>
  <c r="JG23" i="8"/>
  <c r="JH22" i="8"/>
  <c r="JG22" i="8"/>
  <c r="JH21" i="8"/>
  <c r="JG21" i="8"/>
  <c r="JH20" i="8"/>
  <c r="JB59" i="8" s="1"/>
  <c r="JG20" i="8"/>
  <c r="JB58" i="8" s="1"/>
  <c r="JH19" i="8"/>
  <c r="JB54" i="8" s="1"/>
  <c r="JG19" i="8"/>
  <c r="JB53" i="8" s="1"/>
  <c r="JH18" i="8"/>
  <c r="JG18" i="8"/>
  <c r="JH17" i="8"/>
  <c r="JB69" i="8" s="1"/>
  <c r="JG17" i="8"/>
  <c r="JB68" i="8" s="1"/>
  <c r="JH16" i="8"/>
  <c r="JG16" i="8"/>
  <c r="JH15" i="8"/>
  <c r="JB44" i="8" s="1"/>
  <c r="JG15" i="8"/>
  <c r="JB43" i="8" s="1"/>
  <c r="JH14" i="8"/>
  <c r="JG14" i="8"/>
  <c r="JH13" i="8"/>
  <c r="JG13" i="8"/>
  <c r="JH12" i="8"/>
  <c r="JG12" i="8"/>
  <c r="JH11" i="8"/>
  <c r="JB64" i="8" s="1"/>
  <c r="JG11" i="8"/>
  <c r="JB63" i="8" s="1"/>
  <c r="JH10" i="8"/>
  <c r="JB49" i="8" s="1"/>
  <c r="JG10" i="8"/>
  <c r="JB48" i="8" s="1"/>
  <c r="JH9" i="8"/>
  <c r="JG9" i="8"/>
  <c r="JH24" i="8"/>
  <c r="JG24" i="8"/>
  <c r="IS67" i="8"/>
  <c r="IX67" i="8" s="1"/>
  <c r="IS62" i="8"/>
  <c r="IX62" i="8" s="1"/>
  <c r="IS57" i="8"/>
  <c r="IX57" i="8" s="1"/>
  <c r="IS52" i="8"/>
  <c r="IX52" i="8" s="1"/>
  <c r="IS47" i="8"/>
  <c r="IX47" i="8" s="1"/>
  <c r="IS42" i="8"/>
  <c r="IX42" i="8" s="1"/>
  <c r="IY37" i="8"/>
  <c r="IY36" i="8"/>
  <c r="IY34" i="8"/>
  <c r="IY33" i="8"/>
  <c r="IY35" i="8"/>
  <c r="IY32" i="8"/>
  <c r="IX29" i="8"/>
  <c r="IS26" i="8"/>
  <c r="IY23" i="8"/>
  <c r="IX23" i="8"/>
  <c r="IY22" i="8"/>
  <c r="IX22" i="8"/>
  <c r="IY21" i="8"/>
  <c r="IX21" i="8"/>
  <c r="IY20" i="8"/>
  <c r="IS59" i="8" s="1"/>
  <c r="IX20" i="8"/>
  <c r="IS58" i="8" s="1"/>
  <c r="IY19" i="8"/>
  <c r="IS54" i="8" s="1"/>
  <c r="IX19" i="8"/>
  <c r="IS53" i="8" s="1"/>
  <c r="IY18" i="8"/>
  <c r="IX18" i="8"/>
  <c r="IY17" i="8"/>
  <c r="IS69" i="8" s="1"/>
  <c r="IX17" i="8"/>
  <c r="IS68" i="8" s="1"/>
  <c r="IY16" i="8"/>
  <c r="IX16" i="8"/>
  <c r="IY15" i="8"/>
  <c r="IS44" i="8" s="1"/>
  <c r="IX15" i="8"/>
  <c r="IS43" i="8" s="1"/>
  <c r="IY14" i="8"/>
  <c r="IX14" i="8"/>
  <c r="IY13" i="8"/>
  <c r="IX13" i="8"/>
  <c r="IY12" i="8"/>
  <c r="IX12" i="8"/>
  <c r="IY11" i="8"/>
  <c r="IS64" i="8" s="1"/>
  <c r="IX11" i="8"/>
  <c r="IS63" i="8" s="1"/>
  <c r="IY10" i="8"/>
  <c r="IS49" i="8" s="1"/>
  <c r="IX10" i="8"/>
  <c r="IS48" i="8" s="1"/>
  <c r="IY9" i="8"/>
  <c r="IX9" i="8"/>
  <c r="IY24" i="8"/>
  <c r="IX24" i="8"/>
  <c r="IJ67" i="8"/>
  <c r="IO67" i="8" s="1"/>
  <c r="IJ62" i="8"/>
  <c r="IO62" i="8" s="1"/>
  <c r="IJ57" i="8"/>
  <c r="IO57" i="8" s="1"/>
  <c r="IJ52" i="8"/>
  <c r="IO52" i="8" s="1"/>
  <c r="IJ47" i="8"/>
  <c r="IO47" i="8" s="1"/>
  <c r="IJ42" i="8"/>
  <c r="IO42" i="8" s="1"/>
  <c r="IP37" i="8"/>
  <c r="IP36" i="8"/>
  <c r="IP35" i="8"/>
  <c r="IP34" i="8"/>
  <c r="IP33" i="8"/>
  <c r="IP32" i="8"/>
  <c r="IO29" i="8"/>
  <c r="IJ26" i="8"/>
  <c r="IP23" i="8"/>
  <c r="IO23" i="8"/>
  <c r="IP22" i="8"/>
  <c r="IO22" i="8"/>
  <c r="IP21" i="8"/>
  <c r="IO21" i="8"/>
  <c r="IP20" i="8"/>
  <c r="IJ59" i="8" s="1"/>
  <c r="IO20" i="8"/>
  <c r="IJ58" i="8" s="1"/>
  <c r="IP19" i="8"/>
  <c r="IJ54" i="8" s="1"/>
  <c r="IO19" i="8"/>
  <c r="IJ53" i="8" s="1"/>
  <c r="IP18" i="8"/>
  <c r="IO18" i="8"/>
  <c r="IP17" i="8"/>
  <c r="IJ69" i="8" s="1"/>
  <c r="IO17" i="8"/>
  <c r="IJ68" i="8" s="1"/>
  <c r="IP16" i="8"/>
  <c r="IO16" i="8"/>
  <c r="IP15" i="8"/>
  <c r="IJ44" i="8" s="1"/>
  <c r="IO15" i="8"/>
  <c r="IJ43" i="8" s="1"/>
  <c r="IP14" i="8"/>
  <c r="IO14" i="8"/>
  <c r="IP13" i="8"/>
  <c r="IO13" i="8"/>
  <c r="IP12" i="8"/>
  <c r="IO12" i="8"/>
  <c r="IP11" i="8"/>
  <c r="IJ64" i="8" s="1"/>
  <c r="IO11" i="8"/>
  <c r="IJ63" i="8" s="1"/>
  <c r="IP10" i="8"/>
  <c r="IJ49" i="8" s="1"/>
  <c r="IO10" i="8"/>
  <c r="IJ48" i="8" s="1"/>
  <c r="IP9" i="8"/>
  <c r="IO9" i="8"/>
  <c r="IP24" i="8"/>
  <c r="IO24" i="8"/>
  <c r="IA67" i="8"/>
  <c r="IF67" i="8" s="1"/>
  <c r="IA62" i="8"/>
  <c r="IF62" i="8" s="1"/>
  <c r="IA57" i="8"/>
  <c r="IF57" i="8" s="1"/>
  <c r="IA52" i="8"/>
  <c r="IF52" i="8" s="1"/>
  <c r="IA47" i="8"/>
  <c r="IF47" i="8" s="1"/>
  <c r="IA42" i="8"/>
  <c r="IF42" i="8" s="1"/>
  <c r="IG36" i="8"/>
  <c r="IG37" i="8"/>
  <c r="IG34" i="8"/>
  <c r="IG33" i="8"/>
  <c r="IG35" i="8"/>
  <c r="IG32" i="8"/>
  <c r="IF29" i="8"/>
  <c r="IA26" i="8"/>
  <c r="IG23" i="8"/>
  <c r="IF23" i="8"/>
  <c r="IG22" i="8"/>
  <c r="IF22" i="8"/>
  <c r="IG21" i="8"/>
  <c r="IF21" i="8"/>
  <c r="IG20" i="8"/>
  <c r="IA59" i="8" s="1"/>
  <c r="IF20" i="8"/>
  <c r="IA58" i="8" s="1"/>
  <c r="IG19" i="8"/>
  <c r="IA54" i="8" s="1"/>
  <c r="IF19" i="8"/>
  <c r="IA53" i="8" s="1"/>
  <c r="IG18" i="8"/>
  <c r="IF18" i="8"/>
  <c r="IG17" i="8"/>
  <c r="IA69" i="8" s="1"/>
  <c r="IF17" i="8"/>
  <c r="IA68" i="8" s="1"/>
  <c r="IG16" i="8"/>
  <c r="IF16" i="8"/>
  <c r="IG15" i="8"/>
  <c r="IA44" i="8" s="1"/>
  <c r="IF15" i="8"/>
  <c r="IA43" i="8" s="1"/>
  <c r="IG14" i="8"/>
  <c r="IF14" i="8"/>
  <c r="IG13" i="8"/>
  <c r="IF13" i="8"/>
  <c r="IG12" i="8"/>
  <c r="IF12" i="8"/>
  <c r="IG11" i="8"/>
  <c r="IA64" i="8" s="1"/>
  <c r="IF11" i="8"/>
  <c r="IA63" i="8" s="1"/>
  <c r="IG10" i="8"/>
  <c r="IA49" i="8" s="1"/>
  <c r="IF10" i="8"/>
  <c r="IA48" i="8" s="1"/>
  <c r="IG9" i="8"/>
  <c r="IF9" i="8"/>
  <c r="IG24" i="8"/>
  <c r="IF24" i="8"/>
  <c r="HR67" i="8"/>
  <c r="HW67" i="8" s="1"/>
  <c r="HR62" i="8"/>
  <c r="HW62" i="8" s="1"/>
  <c r="HR57" i="8"/>
  <c r="HW57" i="8" s="1"/>
  <c r="HR52" i="8"/>
  <c r="HW52" i="8" s="1"/>
  <c r="HR47" i="8"/>
  <c r="HW47" i="8" s="1"/>
  <c r="HR42" i="8"/>
  <c r="HW42" i="8" s="1"/>
  <c r="HX36" i="8"/>
  <c r="HX37" i="8"/>
  <c r="HX33" i="8"/>
  <c r="HX35" i="8"/>
  <c r="HX34" i="8"/>
  <c r="HX32" i="8"/>
  <c r="HW29" i="8"/>
  <c r="HR26" i="8"/>
  <c r="HX23" i="8"/>
  <c r="HW23" i="8"/>
  <c r="HX22" i="8"/>
  <c r="HW22" i="8"/>
  <c r="HX21" i="8"/>
  <c r="HW21" i="8"/>
  <c r="HX20" i="8"/>
  <c r="HR59" i="8" s="1"/>
  <c r="HW20" i="8"/>
  <c r="HR58" i="8" s="1"/>
  <c r="HX19" i="8"/>
  <c r="HR54" i="8" s="1"/>
  <c r="HW19" i="8"/>
  <c r="HR53" i="8" s="1"/>
  <c r="HX18" i="8"/>
  <c r="HW18" i="8"/>
  <c r="HX17" i="8"/>
  <c r="HR69" i="8" s="1"/>
  <c r="HW17" i="8"/>
  <c r="HR68" i="8" s="1"/>
  <c r="HX16" i="8"/>
  <c r="HW16" i="8"/>
  <c r="HX15" i="8"/>
  <c r="HR44" i="8" s="1"/>
  <c r="HW15" i="8"/>
  <c r="HR43" i="8" s="1"/>
  <c r="HX14" i="8"/>
  <c r="HW14" i="8"/>
  <c r="HX13" i="8"/>
  <c r="HW13" i="8"/>
  <c r="HX12" i="8"/>
  <c r="HW12" i="8"/>
  <c r="HX11" i="8"/>
  <c r="HR64" i="8" s="1"/>
  <c r="HW11" i="8"/>
  <c r="HR63" i="8" s="1"/>
  <c r="HX10" i="8"/>
  <c r="HR49" i="8" s="1"/>
  <c r="HW10" i="8"/>
  <c r="HR48" i="8" s="1"/>
  <c r="HX9" i="8"/>
  <c r="HW9" i="8"/>
  <c r="HX24" i="8"/>
  <c r="HW24" i="8"/>
  <c r="HI67" i="8"/>
  <c r="HN67" i="8" s="1"/>
  <c r="HI62" i="8"/>
  <c r="HN62" i="8" s="1"/>
  <c r="HI57" i="8"/>
  <c r="HN57" i="8" s="1"/>
  <c r="HI52" i="8"/>
  <c r="HN52" i="8" s="1"/>
  <c r="HI47" i="8"/>
  <c r="HN47" i="8" s="1"/>
  <c r="HI42" i="8"/>
  <c r="HN42" i="8" s="1"/>
  <c r="HO36" i="8"/>
  <c r="HO37" i="8"/>
  <c r="HO34" i="8"/>
  <c r="HO35" i="8"/>
  <c r="HO32" i="8"/>
  <c r="HO33" i="8"/>
  <c r="HN29" i="8"/>
  <c r="HI26" i="8"/>
  <c r="HO23" i="8"/>
  <c r="HN23" i="8"/>
  <c r="HO22" i="8"/>
  <c r="HN22" i="8"/>
  <c r="HO21" i="8"/>
  <c r="HN21" i="8"/>
  <c r="HO20" i="8"/>
  <c r="HI59" i="8" s="1"/>
  <c r="HN20" i="8"/>
  <c r="HI58" i="8" s="1"/>
  <c r="HO19" i="8"/>
  <c r="HI54" i="8" s="1"/>
  <c r="HN19" i="8"/>
  <c r="HI53" i="8" s="1"/>
  <c r="HO18" i="8"/>
  <c r="HN18" i="8"/>
  <c r="HO17" i="8"/>
  <c r="HI69" i="8" s="1"/>
  <c r="HN17" i="8"/>
  <c r="HI68" i="8" s="1"/>
  <c r="HO16" i="8"/>
  <c r="HN16" i="8"/>
  <c r="HO15" i="8"/>
  <c r="HI44" i="8" s="1"/>
  <c r="HN15" i="8"/>
  <c r="HI43" i="8" s="1"/>
  <c r="HO14" i="8"/>
  <c r="HN14" i="8"/>
  <c r="HO13" i="8"/>
  <c r="HN13" i="8"/>
  <c r="HO12" i="8"/>
  <c r="HN12" i="8"/>
  <c r="HO11" i="8"/>
  <c r="HI64" i="8" s="1"/>
  <c r="HN11" i="8"/>
  <c r="HI63" i="8" s="1"/>
  <c r="HO10" i="8"/>
  <c r="HI49" i="8" s="1"/>
  <c r="HN10" i="8"/>
  <c r="HI48" i="8" s="1"/>
  <c r="HO9" i="8"/>
  <c r="HN9" i="8"/>
  <c r="HO24" i="8"/>
  <c r="HN24" i="8"/>
  <c r="GZ67" i="8"/>
  <c r="HE67" i="8" s="1"/>
  <c r="GZ62" i="8"/>
  <c r="HE62" i="8" s="1"/>
  <c r="GZ57" i="8"/>
  <c r="HE57" i="8" s="1"/>
  <c r="GZ52" i="8"/>
  <c r="HE52" i="8" s="1"/>
  <c r="GZ47" i="8"/>
  <c r="HE47" i="8" s="1"/>
  <c r="GZ42" i="8"/>
  <c r="HE42" i="8" s="1"/>
  <c r="HF36" i="8"/>
  <c r="HF37" i="8"/>
  <c r="HF32" i="8"/>
  <c r="HF34" i="8"/>
  <c r="HF35" i="8"/>
  <c r="HF33" i="8"/>
  <c r="HE29" i="8"/>
  <c r="GZ26" i="8"/>
  <c r="HF23" i="8"/>
  <c r="HE23" i="8"/>
  <c r="HF22" i="8"/>
  <c r="HE22" i="8"/>
  <c r="HF21" i="8"/>
  <c r="HE21" i="8"/>
  <c r="HF20" i="8"/>
  <c r="GZ59" i="8" s="1"/>
  <c r="HE20" i="8"/>
  <c r="GZ58" i="8" s="1"/>
  <c r="HF19" i="8"/>
  <c r="GZ54" i="8" s="1"/>
  <c r="HE19" i="8"/>
  <c r="GZ53" i="8" s="1"/>
  <c r="HF18" i="8"/>
  <c r="HE18" i="8"/>
  <c r="HF17" i="8"/>
  <c r="GZ69" i="8" s="1"/>
  <c r="HE17" i="8"/>
  <c r="GZ68" i="8" s="1"/>
  <c r="HF16" i="8"/>
  <c r="HE16" i="8"/>
  <c r="HF15" i="8"/>
  <c r="GZ44" i="8" s="1"/>
  <c r="HE15" i="8"/>
  <c r="GZ43" i="8" s="1"/>
  <c r="HF14" i="8"/>
  <c r="HE14" i="8"/>
  <c r="HF13" i="8"/>
  <c r="HE13" i="8"/>
  <c r="HF12" i="8"/>
  <c r="HE12" i="8"/>
  <c r="HF11" i="8"/>
  <c r="GZ64" i="8" s="1"/>
  <c r="HE11" i="8"/>
  <c r="GZ63" i="8" s="1"/>
  <c r="HF10" i="8"/>
  <c r="GZ49" i="8" s="1"/>
  <c r="HE10" i="8"/>
  <c r="GZ48" i="8" s="1"/>
  <c r="HF9" i="8"/>
  <c r="HE9" i="8"/>
  <c r="HF24" i="8"/>
  <c r="HE24" i="8"/>
  <c r="GQ67" i="8"/>
  <c r="GV67" i="8" s="1"/>
  <c r="GQ62" i="8"/>
  <c r="GV62" i="8" s="1"/>
  <c r="GQ57" i="8"/>
  <c r="GV57" i="8" s="1"/>
  <c r="GQ52" i="8"/>
  <c r="GV52" i="8" s="1"/>
  <c r="GQ47" i="8"/>
  <c r="GV47" i="8" s="1"/>
  <c r="GQ42" i="8"/>
  <c r="GV42" i="8" s="1"/>
  <c r="GW34" i="8"/>
  <c r="GW37" i="8"/>
  <c r="GW33" i="8"/>
  <c r="GW35" i="8"/>
  <c r="GW36" i="8"/>
  <c r="GW32" i="8"/>
  <c r="GV29" i="8"/>
  <c r="GQ26" i="8"/>
  <c r="GW23" i="8"/>
  <c r="GV23" i="8"/>
  <c r="GW22" i="8"/>
  <c r="GV22" i="8"/>
  <c r="GW21" i="8"/>
  <c r="GV21" i="8"/>
  <c r="GW20" i="8"/>
  <c r="GQ59" i="8" s="1"/>
  <c r="GV20" i="8"/>
  <c r="GQ58" i="8" s="1"/>
  <c r="GW19" i="8"/>
  <c r="GQ54" i="8" s="1"/>
  <c r="GV19" i="8"/>
  <c r="GQ53" i="8" s="1"/>
  <c r="GW18" i="8"/>
  <c r="GV18" i="8"/>
  <c r="GW17" i="8"/>
  <c r="GQ69" i="8" s="1"/>
  <c r="GV17" i="8"/>
  <c r="GQ68" i="8" s="1"/>
  <c r="GW16" i="8"/>
  <c r="GV16" i="8"/>
  <c r="GW15" i="8"/>
  <c r="GQ44" i="8" s="1"/>
  <c r="GV15" i="8"/>
  <c r="GQ43" i="8" s="1"/>
  <c r="GW14" i="8"/>
  <c r="GV14" i="8"/>
  <c r="GW13" i="8"/>
  <c r="GV13" i="8"/>
  <c r="GW12" i="8"/>
  <c r="GV12" i="8"/>
  <c r="GW11" i="8"/>
  <c r="GQ64" i="8" s="1"/>
  <c r="GV11" i="8"/>
  <c r="GQ63" i="8" s="1"/>
  <c r="GW10" i="8"/>
  <c r="GQ49" i="8" s="1"/>
  <c r="GV10" i="8"/>
  <c r="GQ48" i="8" s="1"/>
  <c r="GW9" i="8"/>
  <c r="GV9" i="8"/>
  <c r="GW24" i="8"/>
  <c r="GV24" i="8"/>
  <c r="GH67" i="8"/>
  <c r="GM67" i="8" s="1"/>
  <c r="GH62" i="8"/>
  <c r="GM62" i="8" s="1"/>
  <c r="GH57" i="8"/>
  <c r="GM57" i="8" s="1"/>
  <c r="GH52" i="8"/>
  <c r="GM52" i="8" s="1"/>
  <c r="GH47" i="8"/>
  <c r="GM47" i="8" s="1"/>
  <c r="GH42" i="8"/>
  <c r="GM42" i="8" s="1"/>
  <c r="GN36" i="8"/>
  <c r="GN37" i="8"/>
  <c r="GN33" i="8"/>
  <c r="GN34" i="8"/>
  <c r="GN35" i="8"/>
  <c r="GN32" i="8"/>
  <c r="GM29" i="8"/>
  <c r="GH26" i="8"/>
  <c r="GN23" i="8"/>
  <c r="GM23" i="8"/>
  <c r="GN22" i="8"/>
  <c r="GM22" i="8"/>
  <c r="GN21" i="8"/>
  <c r="GM21" i="8"/>
  <c r="GN20" i="8"/>
  <c r="GH59" i="8" s="1"/>
  <c r="GM20" i="8"/>
  <c r="GH58" i="8" s="1"/>
  <c r="GN19" i="8"/>
  <c r="GH54" i="8" s="1"/>
  <c r="GM19" i="8"/>
  <c r="GH53" i="8" s="1"/>
  <c r="GN18" i="8"/>
  <c r="GM18" i="8"/>
  <c r="GN17" i="8"/>
  <c r="GH69" i="8" s="1"/>
  <c r="GM17" i="8"/>
  <c r="GH68" i="8" s="1"/>
  <c r="GN16" i="8"/>
  <c r="GM16" i="8"/>
  <c r="GN15" i="8"/>
  <c r="GH44" i="8" s="1"/>
  <c r="GM15" i="8"/>
  <c r="GH43" i="8" s="1"/>
  <c r="GN14" i="8"/>
  <c r="GM14" i="8"/>
  <c r="GN13" i="8"/>
  <c r="GM13" i="8"/>
  <c r="GN12" i="8"/>
  <c r="GM12" i="8"/>
  <c r="GN11" i="8"/>
  <c r="GH64" i="8" s="1"/>
  <c r="GM11" i="8"/>
  <c r="GH63" i="8" s="1"/>
  <c r="GN10" i="8"/>
  <c r="GH49" i="8" s="1"/>
  <c r="GM10" i="8"/>
  <c r="GH48" i="8" s="1"/>
  <c r="GN9" i="8"/>
  <c r="GM9" i="8"/>
  <c r="GN24" i="8"/>
  <c r="GM24" i="8"/>
  <c r="FY67" i="8"/>
  <c r="GD67" i="8" s="1"/>
  <c r="FY62" i="8"/>
  <c r="GD62" i="8" s="1"/>
  <c r="FY57" i="8"/>
  <c r="GD57" i="8" s="1"/>
  <c r="FY52" i="8"/>
  <c r="GD52" i="8" s="1"/>
  <c r="FY47" i="8"/>
  <c r="GD47" i="8" s="1"/>
  <c r="FY42" i="8"/>
  <c r="GD42" i="8" s="1"/>
  <c r="GE36" i="8"/>
  <c r="GE37" i="8"/>
  <c r="GE35" i="8"/>
  <c r="GE33" i="8"/>
  <c r="GE34" i="8"/>
  <c r="GE32" i="8"/>
  <c r="GD29" i="8"/>
  <c r="FY26" i="8"/>
  <c r="GE23" i="8"/>
  <c r="GD23" i="8"/>
  <c r="GE22" i="8"/>
  <c r="GD22" i="8"/>
  <c r="GE21" i="8"/>
  <c r="GD21" i="8"/>
  <c r="GE20" i="8"/>
  <c r="FY59" i="8" s="1"/>
  <c r="GD20" i="8"/>
  <c r="FY58" i="8" s="1"/>
  <c r="GE19" i="8"/>
  <c r="FY54" i="8" s="1"/>
  <c r="GD19" i="8"/>
  <c r="FY53" i="8" s="1"/>
  <c r="GE18" i="8"/>
  <c r="GD18" i="8"/>
  <c r="GE17" i="8"/>
  <c r="FY69" i="8" s="1"/>
  <c r="GD17" i="8"/>
  <c r="FY68" i="8" s="1"/>
  <c r="GE16" i="8"/>
  <c r="GD16" i="8"/>
  <c r="GE15" i="8"/>
  <c r="FY44" i="8" s="1"/>
  <c r="GD15" i="8"/>
  <c r="FY43" i="8" s="1"/>
  <c r="GE14" i="8"/>
  <c r="GD14" i="8"/>
  <c r="GE13" i="8"/>
  <c r="GD13" i="8"/>
  <c r="GE12" i="8"/>
  <c r="GD12" i="8"/>
  <c r="GE11" i="8"/>
  <c r="FY64" i="8" s="1"/>
  <c r="GD11" i="8"/>
  <c r="FY63" i="8" s="1"/>
  <c r="GE10" i="8"/>
  <c r="FY49" i="8" s="1"/>
  <c r="GD10" i="8"/>
  <c r="FY48" i="8" s="1"/>
  <c r="GE9" i="8"/>
  <c r="GD9" i="8"/>
  <c r="GE24" i="8"/>
  <c r="GD24" i="8"/>
  <c r="FP67" i="8"/>
  <c r="FU67" i="8" s="1"/>
  <c r="FP62" i="8"/>
  <c r="FU62" i="8" s="1"/>
  <c r="FP57" i="8"/>
  <c r="FU57" i="8" s="1"/>
  <c r="FP52" i="8"/>
  <c r="FU52" i="8" s="1"/>
  <c r="FP47" i="8"/>
  <c r="FU47" i="8" s="1"/>
  <c r="FP42" i="8"/>
  <c r="FU42" i="8" s="1"/>
  <c r="FV35" i="8"/>
  <c r="FV37" i="8"/>
  <c r="FV33" i="8"/>
  <c r="FV34" i="8"/>
  <c r="FV36" i="8"/>
  <c r="FV32" i="8"/>
  <c r="FU29" i="8"/>
  <c r="FP26" i="8"/>
  <c r="FV23" i="8"/>
  <c r="FU23" i="8"/>
  <c r="FV22" i="8"/>
  <c r="FU22" i="8"/>
  <c r="FV21" i="8"/>
  <c r="FU21" i="8"/>
  <c r="FV20" i="8"/>
  <c r="FP59" i="8" s="1"/>
  <c r="FU20" i="8"/>
  <c r="FP58" i="8" s="1"/>
  <c r="FV19" i="8"/>
  <c r="FP54" i="8" s="1"/>
  <c r="FU19" i="8"/>
  <c r="FP53" i="8" s="1"/>
  <c r="FV18" i="8"/>
  <c r="FU18" i="8"/>
  <c r="FV17" i="8"/>
  <c r="FP69" i="8" s="1"/>
  <c r="FU17" i="8"/>
  <c r="FP68" i="8" s="1"/>
  <c r="FV16" i="8"/>
  <c r="FU16" i="8"/>
  <c r="FV15" i="8"/>
  <c r="FP44" i="8" s="1"/>
  <c r="FU15" i="8"/>
  <c r="FP43" i="8" s="1"/>
  <c r="FV14" i="8"/>
  <c r="FU14" i="8"/>
  <c r="FV13" i="8"/>
  <c r="FU13" i="8"/>
  <c r="FV12" i="8"/>
  <c r="FU12" i="8"/>
  <c r="FV11" i="8"/>
  <c r="FP64" i="8" s="1"/>
  <c r="FU11" i="8"/>
  <c r="FP63" i="8" s="1"/>
  <c r="FV10" i="8"/>
  <c r="FP49" i="8" s="1"/>
  <c r="FU10" i="8"/>
  <c r="FP48" i="8" s="1"/>
  <c r="FV9" i="8"/>
  <c r="FU9" i="8"/>
  <c r="FV24" i="8"/>
  <c r="FU24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7" i="8"/>
  <c r="FM36" i="8"/>
  <c r="FM33" i="8"/>
  <c r="FM34" i="8"/>
  <c r="FM35" i="8"/>
  <c r="FM32" i="8"/>
  <c r="FL29" i="8"/>
  <c r="FG26" i="8"/>
  <c r="FM23" i="8"/>
  <c r="FL23" i="8"/>
  <c r="FM22" i="8"/>
  <c r="FL22" i="8"/>
  <c r="FM21" i="8"/>
  <c r="FL21" i="8"/>
  <c r="FM20" i="8"/>
  <c r="FG59" i="8" s="1"/>
  <c r="FL20" i="8"/>
  <c r="FG58" i="8" s="1"/>
  <c r="FM19" i="8"/>
  <c r="FG54" i="8" s="1"/>
  <c r="FL19" i="8"/>
  <c r="FG53" i="8" s="1"/>
  <c r="FM18" i="8"/>
  <c r="FL18" i="8"/>
  <c r="FM17" i="8"/>
  <c r="FG69" i="8" s="1"/>
  <c r="FL17" i="8"/>
  <c r="FG68" i="8" s="1"/>
  <c r="FM16" i="8"/>
  <c r="FL16" i="8"/>
  <c r="FM15" i="8"/>
  <c r="FG44" i="8" s="1"/>
  <c r="FL15" i="8"/>
  <c r="FG43" i="8" s="1"/>
  <c r="FM14" i="8"/>
  <c r="FL14" i="8"/>
  <c r="FM13" i="8"/>
  <c r="FL13" i="8"/>
  <c r="FM12" i="8"/>
  <c r="FL12" i="8"/>
  <c r="FM11" i="8"/>
  <c r="FG64" i="8" s="1"/>
  <c r="FL11" i="8"/>
  <c r="FG63" i="8" s="1"/>
  <c r="FM10" i="8"/>
  <c r="FG49" i="8" s="1"/>
  <c r="FL10" i="8"/>
  <c r="FG48" i="8" s="1"/>
  <c r="FM9" i="8"/>
  <c r="FL9" i="8"/>
  <c r="FM24" i="8"/>
  <c r="FL24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6" i="8"/>
  <c r="FD37" i="8"/>
  <c r="FD33" i="8"/>
  <c r="FD35" i="8"/>
  <c r="FD34" i="8"/>
  <c r="FD32" i="8"/>
  <c r="FC29" i="8"/>
  <c r="EX26" i="8"/>
  <c r="FD23" i="8"/>
  <c r="FC23" i="8"/>
  <c r="FD22" i="8"/>
  <c r="FC22" i="8"/>
  <c r="FD21" i="8"/>
  <c r="FC21" i="8"/>
  <c r="FD20" i="8"/>
  <c r="EX59" i="8" s="1"/>
  <c r="FC20" i="8"/>
  <c r="EX58" i="8" s="1"/>
  <c r="FD19" i="8"/>
  <c r="EX54" i="8" s="1"/>
  <c r="FC19" i="8"/>
  <c r="EX53" i="8" s="1"/>
  <c r="FD18" i="8"/>
  <c r="FC18" i="8"/>
  <c r="FD17" i="8"/>
  <c r="EX69" i="8" s="1"/>
  <c r="FC17" i="8"/>
  <c r="EX68" i="8" s="1"/>
  <c r="FD16" i="8"/>
  <c r="FC16" i="8"/>
  <c r="FD15" i="8"/>
  <c r="EX44" i="8" s="1"/>
  <c r="FC15" i="8"/>
  <c r="EX43" i="8" s="1"/>
  <c r="FD14" i="8"/>
  <c r="FC14" i="8"/>
  <c r="FD13" i="8"/>
  <c r="FC13" i="8"/>
  <c r="FD12" i="8"/>
  <c r="FC12" i="8"/>
  <c r="FD11" i="8"/>
  <c r="EX64" i="8" s="1"/>
  <c r="FC11" i="8"/>
  <c r="EX63" i="8" s="1"/>
  <c r="FD10" i="8"/>
  <c r="EX49" i="8" s="1"/>
  <c r="FC10" i="8"/>
  <c r="EX48" i="8" s="1"/>
  <c r="FD9" i="8"/>
  <c r="FC9" i="8"/>
  <c r="FD24" i="8"/>
  <c r="FC24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5" i="8"/>
  <c r="EU36" i="8"/>
  <c r="EU33" i="8"/>
  <c r="EU34" i="8"/>
  <c r="EU37" i="8"/>
  <c r="EU32" i="8"/>
  <c r="ET29" i="8"/>
  <c r="EO26" i="8"/>
  <c r="EU23" i="8"/>
  <c r="ET23" i="8"/>
  <c r="EU22" i="8"/>
  <c r="ET22" i="8"/>
  <c r="EU21" i="8"/>
  <c r="ET21" i="8"/>
  <c r="EU20" i="8"/>
  <c r="EO59" i="8" s="1"/>
  <c r="ET20" i="8"/>
  <c r="EO58" i="8" s="1"/>
  <c r="EU19" i="8"/>
  <c r="EO54" i="8" s="1"/>
  <c r="ET19" i="8"/>
  <c r="EO53" i="8" s="1"/>
  <c r="EU18" i="8"/>
  <c r="ET18" i="8"/>
  <c r="EU17" i="8"/>
  <c r="EO69" i="8" s="1"/>
  <c r="ET17" i="8"/>
  <c r="EO68" i="8" s="1"/>
  <c r="EU16" i="8"/>
  <c r="ET16" i="8"/>
  <c r="EU15" i="8"/>
  <c r="EO44" i="8" s="1"/>
  <c r="ET15" i="8"/>
  <c r="EO43" i="8" s="1"/>
  <c r="EU14" i="8"/>
  <c r="ET14" i="8"/>
  <c r="EU13" i="8"/>
  <c r="ET13" i="8"/>
  <c r="EU12" i="8"/>
  <c r="ET12" i="8"/>
  <c r="EU11" i="8"/>
  <c r="EO64" i="8" s="1"/>
  <c r="ET11" i="8"/>
  <c r="EO63" i="8" s="1"/>
  <c r="EU10" i="8"/>
  <c r="EO49" i="8" s="1"/>
  <c r="ET10" i="8"/>
  <c r="EO48" i="8" s="1"/>
  <c r="EU9" i="8"/>
  <c r="ET9" i="8"/>
  <c r="EU24" i="8"/>
  <c r="ET24" i="8"/>
  <c r="EF67" i="8"/>
  <c r="EK67" i="8" s="1"/>
  <c r="EF62" i="8"/>
  <c r="EK62" i="8" s="1"/>
  <c r="EF57" i="8"/>
  <c r="EK57" i="8" s="1"/>
  <c r="EF52" i="8"/>
  <c r="EK52" i="8" s="1"/>
  <c r="EF47" i="8"/>
  <c r="EK47" i="8" s="1"/>
  <c r="EF43" i="8"/>
  <c r="EF42" i="8"/>
  <c r="EK42" i="8" s="1"/>
  <c r="EL36" i="8"/>
  <c r="EL37" i="8"/>
  <c r="EL34" i="8"/>
  <c r="EL35" i="8"/>
  <c r="EL33" i="8"/>
  <c r="EL32" i="8"/>
  <c r="EK29" i="8"/>
  <c r="EF26" i="8"/>
  <c r="EL23" i="8"/>
  <c r="EK23" i="8"/>
  <c r="EL22" i="8"/>
  <c r="EK22" i="8"/>
  <c r="EL21" i="8"/>
  <c r="EK21" i="8"/>
  <c r="EL20" i="8"/>
  <c r="EF59" i="8" s="1"/>
  <c r="EK20" i="8"/>
  <c r="EF58" i="8" s="1"/>
  <c r="EL19" i="8"/>
  <c r="EF54" i="8" s="1"/>
  <c r="EK19" i="8"/>
  <c r="EF53" i="8" s="1"/>
  <c r="EL18" i="8"/>
  <c r="EK18" i="8"/>
  <c r="EL17" i="8"/>
  <c r="EF69" i="8" s="1"/>
  <c r="EK17" i="8"/>
  <c r="EF68" i="8" s="1"/>
  <c r="EL16" i="8"/>
  <c r="EK16" i="8"/>
  <c r="EL15" i="8"/>
  <c r="EF44" i="8" s="1"/>
  <c r="EK15" i="8"/>
  <c r="EL14" i="8"/>
  <c r="EK14" i="8"/>
  <c r="EL13" i="8"/>
  <c r="EK13" i="8"/>
  <c r="EL12" i="8"/>
  <c r="EK12" i="8"/>
  <c r="EL11" i="8"/>
  <c r="EF64" i="8" s="1"/>
  <c r="EK11" i="8"/>
  <c r="EF63" i="8" s="1"/>
  <c r="EL10" i="8"/>
  <c r="EF49" i="8" s="1"/>
  <c r="EK10" i="8"/>
  <c r="EF48" i="8" s="1"/>
  <c r="EL9" i="8"/>
  <c r="EK9" i="8"/>
  <c r="EL24" i="8"/>
  <c r="EK24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5" i="8"/>
  <c r="EC37" i="8"/>
  <c r="EC34" i="8"/>
  <c r="EC36" i="8"/>
  <c r="EC33" i="8"/>
  <c r="EC32" i="8"/>
  <c r="EB29" i="8"/>
  <c r="DW26" i="8"/>
  <c r="EC23" i="8"/>
  <c r="EB23" i="8"/>
  <c r="EC22" i="8"/>
  <c r="EB22" i="8"/>
  <c r="EC21" i="8"/>
  <c r="EB21" i="8"/>
  <c r="EC20" i="8"/>
  <c r="DW59" i="8" s="1"/>
  <c r="EB20" i="8"/>
  <c r="DW58" i="8" s="1"/>
  <c r="EC19" i="8"/>
  <c r="DW54" i="8" s="1"/>
  <c r="EB19" i="8"/>
  <c r="DW53" i="8" s="1"/>
  <c r="EC18" i="8"/>
  <c r="EB18" i="8"/>
  <c r="EC17" i="8"/>
  <c r="DW69" i="8" s="1"/>
  <c r="EB17" i="8"/>
  <c r="DW68" i="8" s="1"/>
  <c r="EC16" i="8"/>
  <c r="EB16" i="8"/>
  <c r="EC15" i="8"/>
  <c r="DW44" i="8" s="1"/>
  <c r="EB15" i="8"/>
  <c r="DW43" i="8" s="1"/>
  <c r="EC14" i="8"/>
  <c r="EB14" i="8"/>
  <c r="EC13" i="8"/>
  <c r="EB13" i="8"/>
  <c r="EC12" i="8"/>
  <c r="EB12" i="8"/>
  <c r="EC11" i="8"/>
  <c r="DW64" i="8" s="1"/>
  <c r="EB11" i="8"/>
  <c r="DW63" i="8" s="1"/>
  <c r="EC10" i="8"/>
  <c r="DW49" i="8" s="1"/>
  <c r="EB10" i="8"/>
  <c r="DW48" i="8" s="1"/>
  <c r="EC9" i="8"/>
  <c r="EB9" i="8"/>
  <c r="EC24" i="8"/>
  <c r="EB24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4" i="8"/>
  <c r="DT37" i="8"/>
  <c r="DT33" i="8"/>
  <c r="DT35" i="8"/>
  <c r="DT36" i="8"/>
  <c r="DT32" i="8"/>
  <c r="DS29" i="8"/>
  <c r="DN26" i="8"/>
  <c r="DT23" i="8"/>
  <c r="DS23" i="8"/>
  <c r="DT22" i="8"/>
  <c r="DS22" i="8"/>
  <c r="DT21" i="8"/>
  <c r="DS21" i="8"/>
  <c r="DT20" i="8"/>
  <c r="DN59" i="8" s="1"/>
  <c r="DS20" i="8"/>
  <c r="DN58" i="8" s="1"/>
  <c r="DT19" i="8"/>
  <c r="DN54" i="8" s="1"/>
  <c r="DS19" i="8"/>
  <c r="DN53" i="8" s="1"/>
  <c r="DT18" i="8"/>
  <c r="DS18" i="8"/>
  <c r="DT17" i="8"/>
  <c r="DN69" i="8" s="1"/>
  <c r="DS17" i="8"/>
  <c r="DN68" i="8" s="1"/>
  <c r="DT16" i="8"/>
  <c r="DS16" i="8"/>
  <c r="DT15" i="8"/>
  <c r="DN44" i="8" s="1"/>
  <c r="DS15" i="8"/>
  <c r="DN43" i="8" s="1"/>
  <c r="DT14" i="8"/>
  <c r="DS14" i="8"/>
  <c r="DT13" i="8"/>
  <c r="DS13" i="8"/>
  <c r="DT12" i="8"/>
  <c r="DS12" i="8"/>
  <c r="DT11" i="8"/>
  <c r="DN64" i="8" s="1"/>
  <c r="DS11" i="8"/>
  <c r="DN63" i="8" s="1"/>
  <c r="DT10" i="8"/>
  <c r="DN49" i="8" s="1"/>
  <c r="DS10" i="8"/>
  <c r="DN48" i="8" s="1"/>
  <c r="DT9" i="8"/>
  <c r="DS9" i="8"/>
  <c r="DT24" i="8"/>
  <c r="DS24" i="8"/>
  <c r="DE67" i="8"/>
  <c r="DJ67" i="8" s="1"/>
  <c r="DE62" i="8"/>
  <c r="DJ62" i="8" s="1"/>
  <c r="DE57" i="8"/>
  <c r="DJ57" i="8" s="1"/>
  <c r="DE52" i="8"/>
  <c r="DJ52" i="8" s="1"/>
  <c r="DE47" i="8"/>
  <c r="DJ47" i="8" s="1"/>
  <c r="DE42" i="8"/>
  <c r="DJ42" i="8" s="1"/>
  <c r="DK34" i="8"/>
  <c r="DK37" i="8"/>
  <c r="DK33" i="8"/>
  <c r="DK35" i="8"/>
  <c r="DK36" i="8"/>
  <c r="DK32" i="8"/>
  <c r="DJ29" i="8"/>
  <c r="DE26" i="8"/>
  <c r="DK23" i="8"/>
  <c r="DJ23" i="8"/>
  <c r="DK22" i="8"/>
  <c r="DJ22" i="8"/>
  <c r="DK21" i="8"/>
  <c r="DJ21" i="8"/>
  <c r="DK20" i="8"/>
  <c r="DE59" i="8" s="1"/>
  <c r="DJ20" i="8"/>
  <c r="DE58" i="8" s="1"/>
  <c r="DK19" i="8"/>
  <c r="DE54" i="8" s="1"/>
  <c r="DJ19" i="8"/>
  <c r="DE53" i="8" s="1"/>
  <c r="DK18" i="8"/>
  <c r="DJ18" i="8"/>
  <c r="DK17" i="8"/>
  <c r="DE69" i="8" s="1"/>
  <c r="DJ17" i="8"/>
  <c r="DE68" i="8" s="1"/>
  <c r="DK16" i="8"/>
  <c r="DJ16" i="8"/>
  <c r="DK15" i="8"/>
  <c r="DE44" i="8" s="1"/>
  <c r="DJ15" i="8"/>
  <c r="DE43" i="8" s="1"/>
  <c r="DK14" i="8"/>
  <c r="DJ14" i="8"/>
  <c r="DK13" i="8"/>
  <c r="DJ13" i="8"/>
  <c r="DK12" i="8"/>
  <c r="DJ12" i="8"/>
  <c r="DK11" i="8"/>
  <c r="DE64" i="8" s="1"/>
  <c r="DJ11" i="8"/>
  <c r="DE63" i="8" s="1"/>
  <c r="DK10" i="8"/>
  <c r="DE49" i="8" s="1"/>
  <c r="DJ10" i="8"/>
  <c r="DE48" i="8" s="1"/>
  <c r="DK9" i="8"/>
  <c r="DJ9" i="8"/>
  <c r="DK24" i="8"/>
  <c r="DJ24" i="8"/>
  <c r="CV67" i="8"/>
  <c r="DA67" i="8" s="1"/>
  <c r="CV62" i="8"/>
  <c r="DA62" i="8" s="1"/>
  <c r="CV57" i="8"/>
  <c r="DA57" i="8" s="1"/>
  <c r="CV52" i="8"/>
  <c r="DA52" i="8" s="1"/>
  <c r="CV47" i="8"/>
  <c r="DA47" i="8" s="1"/>
  <c r="CV42" i="8"/>
  <c r="DA42" i="8" s="1"/>
  <c r="DB34" i="8"/>
  <c r="DB37" i="8"/>
  <c r="DB33" i="8"/>
  <c r="DB36" i="8"/>
  <c r="DB35" i="8"/>
  <c r="DB32" i="8"/>
  <c r="DA29" i="8"/>
  <c r="CV26" i="8"/>
  <c r="DB23" i="8"/>
  <c r="DA23" i="8"/>
  <c r="DB22" i="8"/>
  <c r="DA22" i="8"/>
  <c r="DB21" i="8"/>
  <c r="DA21" i="8"/>
  <c r="DB20" i="8"/>
  <c r="CV59" i="8" s="1"/>
  <c r="DA20" i="8"/>
  <c r="CV58" i="8" s="1"/>
  <c r="DB19" i="8"/>
  <c r="CV54" i="8" s="1"/>
  <c r="DA19" i="8"/>
  <c r="CV53" i="8" s="1"/>
  <c r="DB18" i="8"/>
  <c r="DA18" i="8"/>
  <c r="DB17" i="8"/>
  <c r="CV69" i="8" s="1"/>
  <c r="DA17" i="8"/>
  <c r="CV68" i="8" s="1"/>
  <c r="DB16" i="8"/>
  <c r="DA16" i="8"/>
  <c r="DB15" i="8"/>
  <c r="CV44" i="8" s="1"/>
  <c r="DA15" i="8"/>
  <c r="CV43" i="8" s="1"/>
  <c r="DB14" i="8"/>
  <c r="DA14" i="8"/>
  <c r="DB13" i="8"/>
  <c r="DA13" i="8"/>
  <c r="DB12" i="8"/>
  <c r="DA12" i="8"/>
  <c r="DB11" i="8"/>
  <c r="CV64" i="8" s="1"/>
  <c r="DA11" i="8"/>
  <c r="CV63" i="8" s="1"/>
  <c r="DB10" i="8"/>
  <c r="CV49" i="8" s="1"/>
  <c r="DA10" i="8"/>
  <c r="CV48" i="8" s="1"/>
  <c r="DB9" i="8"/>
  <c r="DA9" i="8"/>
  <c r="DB24" i="8"/>
  <c r="DA24" i="8"/>
  <c r="CM67" i="8"/>
  <c r="CR67" i="8" s="1"/>
  <c r="CM62" i="8"/>
  <c r="CR62" i="8" s="1"/>
  <c r="CM57" i="8"/>
  <c r="CR57" i="8" s="1"/>
  <c r="CM52" i="8"/>
  <c r="CR52" i="8" s="1"/>
  <c r="CM47" i="8"/>
  <c r="CR47" i="8" s="1"/>
  <c r="CM42" i="8"/>
  <c r="CR42" i="8" s="1"/>
  <c r="CS37" i="8"/>
  <c r="CS36" i="8"/>
  <c r="CS34" i="8"/>
  <c r="CS33" i="8"/>
  <c r="CS35" i="8"/>
  <c r="CS32" i="8"/>
  <c r="CR29" i="8"/>
  <c r="CM26" i="8"/>
  <c r="CS23" i="8"/>
  <c r="CR23" i="8"/>
  <c r="CS22" i="8"/>
  <c r="CR22" i="8"/>
  <c r="CS21" i="8"/>
  <c r="CR21" i="8"/>
  <c r="CS20" i="8"/>
  <c r="CM59" i="8" s="1"/>
  <c r="CR20" i="8"/>
  <c r="CM58" i="8" s="1"/>
  <c r="CS19" i="8"/>
  <c r="CM54" i="8" s="1"/>
  <c r="CR19" i="8"/>
  <c r="CM53" i="8" s="1"/>
  <c r="CS18" i="8"/>
  <c r="CR18" i="8"/>
  <c r="CS17" i="8"/>
  <c r="CM69" i="8" s="1"/>
  <c r="CR17" i="8"/>
  <c r="CM68" i="8" s="1"/>
  <c r="CS16" i="8"/>
  <c r="CR16" i="8"/>
  <c r="CS15" i="8"/>
  <c r="CM44" i="8" s="1"/>
  <c r="CR15" i="8"/>
  <c r="CM43" i="8" s="1"/>
  <c r="CS14" i="8"/>
  <c r="CR14" i="8"/>
  <c r="CS13" i="8"/>
  <c r="CR13" i="8"/>
  <c r="CS12" i="8"/>
  <c r="CR12" i="8"/>
  <c r="CS11" i="8"/>
  <c r="CM64" i="8" s="1"/>
  <c r="CR11" i="8"/>
  <c r="CM63" i="8" s="1"/>
  <c r="CS10" i="8"/>
  <c r="CM49" i="8" s="1"/>
  <c r="CR10" i="8"/>
  <c r="CM48" i="8" s="1"/>
  <c r="CS9" i="8"/>
  <c r="CR9" i="8"/>
  <c r="CS24" i="8"/>
  <c r="CR24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5" i="8"/>
  <c r="CJ37" i="8"/>
  <c r="CJ33" i="8"/>
  <c r="CJ34" i="8"/>
  <c r="CJ36" i="8"/>
  <c r="CJ32" i="8"/>
  <c r="CI29" i="8"/>
  <c r="CD26" i="8"/>
  <c r="CJ23" i="8"/>
  <c r="CI23" i="8"/>
  <c r="CJ22" i="8"/>
  <c r="CI22" i="8"/>
  <c r="CJ21" i="8"/>
  <c r="CI21" i="8"/>
  <c r="CJ20" i="8"/>
  <c r="CD59" i="8" s="1"/>
  <c r="CI20" i="8"/>
  <c r="CD58" i="8" s="1"/>
  <c r="CJ19" i="8"/>
  <c r="CD54" i="8" s="1"/>
  <c r="CI19" i="8"/>
  <c r="CD53" i="8" s="1"/>
  <c r="CJ18" i="8"/>
  <c r="CI18" i="8"/>
  <c r="CJ17" i="8"/>
  <c r="CD69" i="8" s="1"/>
  <c r="CI17" i="8"/>
  <c r="CD68" i="8" s="1"/>
  <c r="CJ16" i="8"/>
  <c r="CI16" i="8"/>
  <c r="CJ15" i="8"/>
  <c r="CD44" i="8" s="1"/>
  <c r="CI15" i="8"/>
  <c r="CD43" i="8" s="1"/>
  <c r="CJ14" i="8"/>
  <c r="CI14" i="8"/>
  <c r="CJ13" i="8"/>
  <c r="CI13" i="8"/>
  <c r="CJ12" i="8"/>
  <c r="CI12" i="8"/>
  <c r="CJ11" i="8"/>
  <c r="CD64" i="8" s="1"/>
  <c r="CI11" i="8"/>
  <c r="CD63" i="8" s="1"/>
  <c r="CJ10" i="8"/>
  <c r="CD49" i="8" s="1"/>
  <c r="CI10" i="8"/>
  <c r="CD48" i="8" s="1"/>
  <c r="CJ9" i="8"/>
  <c r="CI9" i="8"/>
  <c r="CJ24" i="8"/>
  <c r="CI24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7" i="8"/>
  <c r="CA35" i="8"/>
  <c r="CA36" i="8"/>
  <c r="CA34" i="8"/>
  <c r="CA33" i="8"/>
  <c r="CA32" i="8"/>
  <c r="BZ29" i="8"/>
  <c r="BU26" i="8"/>
  <c r="CA23" i="8"/>
  <c r="BZ23" i="8"/>
  <c r="CA22" i="8"/>
  <c r="BZ22" i="8"/>
  <c r="CA21" i="8"/>
  <c r="BZ21" i="8"/>
  <c r="CA20" i="8"/>
  <c r="BU59" i="8" s="1"/>
  <c r="BZ20" i="8"/>
  <c r="BU58" i="8" s="1"/>
  <c r="CA19" i="8"/>
  <c r="BU54" i="8" s="1"/>
  <c r="BZ19" i="8"/>
  <c r="BU53" i="8" s="1"/>
  <c r="CA18" i="8"/>
  <c r="BZ18" i="8"/>
  <c r="CA17" i="8"/>
  <c r="BU69" i="8" s="1"/>
  <c r="BZ17" i="8"/>
  <c r="BU68" i="8" s="1"/>
  <c r="CA16" i="8"/>
  <c r="BZ16" i="8"/>
  <c r="CA15" i="8"/>
  <c r="BU44" i="8" s="1"/>
  <c r="BZ15" i="8"/>
  <c r="BU43" i="8" s="1"/>
  <c r="CA14" i="8"/>
  <c r="BZ14" i="8"/>
  <c r="CA13" i="8"/>
  <c r="BZ13" i="8"/>
  <c r="CA12" i="8"/>
  <c r="BZ12" i="8"/>
  <c r="CA11" i="8"/>
  <c r="BU64" i="8" s="1"/>
  <c r="BZ11" i="8"/>
  <c r="BU63" i="8" s="1"/>
  <c r="CA10" i="8"/>
  <c r="BU49" i="8" s="1"/>
  <c r="BZ10" i="8"/>
  <c r="BU48" i="8" s="1"/>
  <c r="CA9" i="8"/>
  <c r="BZ9" i="8"/>
  <c r="CA24" i="8"/>
  <c r="BZ24" i="8"/>
  <c r="BL67" i="8"/>
  <c r="BQ67" i="8" s="1"/>
  <c r="BL62" i="8"/>
  <c r="BQ62" i="8" s="1"/>
  <c r="BL57" i="8"/>
  <c r="BQ57" i="8" s="1"/>
  <c r="BL52" i="8"/>
  <c r="BQ52" i="8" s="1"/>
  <c r="BL47" i="8"/>
  <c r="BQ47" i="8" s="1"/>
  <c r="BL42" i="8"/>
  <c r="BQ42" i="8" s="1"/>
  <c r="BR36" i="8"/>
  <c r="BR37" i="8"/>
  <c r="BR34" i="8"/>
  <c r="BR35" i="8"/>
  <c r="BR33" i="8"/>
  <c r="BR32" i="8"/>
  <c r="BQ29" i="8"/>
  <c r="BL26" i="8"/>
  <c r="BR23" i="8"/>
  <c r="BQ23" i="8"/>
  <c r="BR22" i="8"/>
  <c r="BQ22" i="8"/>
  <c r="BR21" i="8"/>
  <c r="BQ21" i="8"/>
  <c r="BR20" i="8"/>
  <c r="BL59" i="8" s="1"/>
  <c r="BQ20" i="8"/>
  <c r="BL58" i="8" s="1"/>
  <c r="BR19" i="8"/>
  <c r="BL54" i="8" s="1"/>
  <c r="BQ19" i="8"/>
  <c r="BL53" i="8" s="1"/>
  <c r="BR18" i="8"/>
  <c r="BQ18" i="8"/>
  <c r="BR17" i="8"/>
  <c r="BL69" i="8" s="1"/>
  <c r="BQ17" i="8"/>
  <c r="BL68" i="8" s="1"/>
  <c r="BR16" i="8"/>
  <c r="BQ16" i="8"/>
  <c r="BR15" i="8"/>
  <c r="BL44" i="8" s="1"/>
  <c r="BQ15" i="8"/>
  <c r="BL43" i="8" s="1"/>
  <c r="BR14" i="8"/>
  <c r="BQ14" i="8"/>
  <c r="BR13" i="8"/>
  <c r="BQ13" i="8"/>
  <c r="BR12" i="8"/>
  <c r="BQ12" i="8"/>
  <c r="BR11" i="8"/>
  <c r="BL64" i="8" s="1"/>
  <c r="BQ11" i="8"/>
  <c r="BL63" i="8" s="1"/>
  <c r="BR10" i="8"/>
  <c r="BL49" i="8" s="1"/>
  <c r="BQ10" i="8"/>
  <c r="BL48" i="8" s="1"/>
  <c r="BR9" i="8"/>
  <c r="BQ9" i="8"/>
  <c r="BR24" i="8"/>
  <c r="BQ24" i="8"/>
  <c r="BC67" i="8"/>
  <c r="BH67" i="8" s="1"/>
  <c r="BC62" i="8"/>
  <c r="BH62" i="8" s="1"/>
  <c r="BC57" i="8"/>
  <c r="BH57" i="8" s="1"/>
  <c r="BC52" i="8"/>
  <c r="BH52" i="8" s="1"/>
  <c r="BC47" i="8"/>
  <c r="BH47" i="8" s="1"/>
  <c r="BC42" i="8"/>
  <c r="BH42" i="8" s="1"/>
  <c r="BI37" i="8"/>
  <c r="BI36" i="8"/>
  <c r="BI35" i="8"/>
  <c r="BI34" i="8"/>
  <c r="BI33" i="8"/>
  <c r="BI32" i="8"/>
  <c r="BH29" i="8"/>
  <c r="BC26" i="8"/>
  <c r="BI23" i="8"/>
  <c r="BH23" i="8"/>
  <c r="BI22" i="8"/>
  <c r="BH22" i="8"/>
  <c r="BI21" i="8"/>
  <c r="BH21" i="8"/>
  <c r="BI20" i="8"/>
  <c r="BC59" i="8" s="1"/>
  <c r="BH20" i="8"/>
  <c r="BC58" i="8" s="1"/>
  <c r="BI19" i="8"/>
  <c r="BC54" i="8" s="1"/>
  <c r="BH19" i="8"/>
  <c r="BC53" i="8" s="1"/>
  <c r="BI18" i="8"/>
  <c r="BH18" i="8"/>
  <c r="BI17" i="8"/>
  <c r="BC69" i="8" s="1"/>
  <c r="BH17" i="8"/>
  <c r="BC68" i="8" s="1"/>
  <c r="BI16" i="8"/>
  <c r="BH16" i="8"/>
  <c r="BI15" i="8"/>
  <c r="BC44" i="8" s="1"/>
  <c r="BH15" i="8"/>
  <c r="BC43" i="8" s="1"/>
  <c r="BI14" i="8"/>
  <c r="BH14" i="8"/>
  <c r="BI13" i="8"/>
  <c r="BH13" i="8"/>
  <c r="BI12" i="8"/>
  <c r="BH12" i="8"/>
  <c r="BI11" i="8"/>
  <c r="BC64" i="8" s="1"/>
  <c r="BH11" i="8"/>
  <c r="BC63" i="8" s="1"/>
  <c r="BI10" i="8"/>
  <c r="BC49" i="8" s="1"/>
  <c r="BH10" i="8"/>
  <c r="BC48" i="8" s="1"/>
  <c r="BI9" i="8"/>
  <c r="BH9" i="8"/>
  <c r="BI24" i="8"/>
  <c r="BH24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7" i="8"/>
  <c r="AZ33" i="8"/>
  <c r="AZ34" i="8"/>
  <c r="AZ35" i="8"/>
  <c r="AZ36" i="8"/>
  <c r="AZ32" i="8"/>
  <c r="AY29" i="8"/>
  <c r="AT26" i="8"/>
  <c r="AZ23" i="8"/>
  <c r="AY23" i="8"/>
  <c r="AZ22" i="8"/>
  <c r="AY22" i="8"/>
  <c r="AZ21" i="8"/>
  <c r="AY21" i="8"/>
  <c r="AZ20" i="8"/>
  <c r="AT59" i="8" s="1"/>
  <c r="AY20" i="8"/>
  <c r="AT58" i="8" s="1"/>
  <c r="AZ19" i="8"/>
  <c r="AT54" i="8" s="1"/>
  <c r="AY19" i="8"/>
  <c r="AT53" i="8" s="1"/>
  <c r="AZ18" i="8"/>
  <c r="AY18" i="8"/>
  <c r="AZ17" i="8"/>
  <c r="AT69" i="8" s="1"/>
  <c r="AY17" i="8"/>
  <c r="AT68" i="8" s="1"/>
  <c r="AZ16" i="8"/>
  <c r="AY16" i="8"/>
  <c r="AZ15" i="8"/>
  <c r="AT44" i="8" s="1"/>
  <c r="AY15" i="8"/>
  <c r="AT43" i="8" s="1"/>
  <c r="AZ14" i="8"/>
  <c r="AY14" i="8"/>
  <c r="AZ13" i="8"/>
  <c r="AY13" i="8"/>
  <c r="AZ12" i="8"/>
  <c r="AY12" i="8"/>
  <c r="AZ11" i="8"/>
  <c r="AT64" i="8" s="1"/>
  <c r="AY11" i="8"/>
  <c r="AT63" i="8" s="1"/>
  <c r="AZ10" i="8"/>
  <c r="AT49" i="8" s="1"/>
  <c r="AY10" i="8"/>
  <c r="AT48" i="8" s="1"/>
  <c r="AZ9" i="8"/>
  <c r="AY9" i="8"/>
  <c r="AZ24" i="8"/>
  <c r="AY24" i="8"/>
  <c r="AK67" i="8"/>
  <c r="AP67" i="8" s="1"/>
  <c r="AK62" i="8"/>
  <c r="AP62" i="8" s="1"/>
  <c r="AK57" i="8"/>
  <c r="AP57" i="8" s="1"/>
  <c r="AK52" i="8"/>
  <c r="AP52" i="8" s="1"/>
  <c r="AK47" i="8"/>
  <c r="AP47" i="8" s="1"/>
  <c r="AK42" i="8"/>
  <c r="AP42" i="8" s="1"/>
  <c r="AQ33" i="8"/>
  <c r="AQ36" i="8"/>
  <c r="AQ37" i="8"/>
  <c r="AQ34" i="8"/>
  <c r="AQ35" i="8"/>
  <c r="AQ32" i="8"/>
  <c r="AP29" i="8"/>
  <c r="AK26" i="8"/>
  <c r="AQ23" i="8"/>
  <c r="AP23" i="8"/>
  <c r="AQ22" i="8"/>
  <c r="AP22" i="8"/>
  <c r="AQ21" i="8"/>
  <c r="AP21" i="8"/>
  <c r="AQ20" i="8"/>
  <c r="AK59" i="8" s="1"/>
  <c r="AP20" i="8"/>
  <c r="AK58" i="8" s="1"/>
  <c r="AQ19" i="8"/>
  <c r="AK54" i="8" s="1"/>
  <c r="AP19" i="8"/>
  <c r="AK53" i="8" s="1"/>
  <c r="AQ18" i="8"/>
  <c r="AP18" i="8"/>
  <c r="AQ17" i="8"/>
  <c r="AK69" i="8" s="1"/>
  <c r="AP17" i="8"/>
  <c r="AK68" i="8" s="1"/>
  <c r="AQ16" i="8"/>
  <c r="AP16" i="8"/>
  <c r="AQ15" i="8"/>
  <c r="AK44" i="8" s="1"/>
  <c r="AP15" i="8"/>
  <c r="AK43" i="8" s="1"/>
  <c r="AQ14" i="8"/>
  <c r="AP14" i="8"/>
  <c r="AQ13" i="8"/>
  <c r="AP13" i="8"/>
  <c r="AQ12" i="8"/>
  <c r="AP12" i="8"/>
  <c r="AQ11" i="8"/>
  <c r="AK64" i="8" s="1"/>
  <c r="AP11" i="8"/>
  <c r="AK63" i="8" s="1"/>
  <c r="AQ10" i="8"/>
  <c r="AK49" i="8" s="1"/>
  <c r="AP10" i="8"/>
  <c r="AK48" i="8" s="1"/>
  <c r="AQ9" i="8"/>
  <c r="AP9" i="8"/>
  <c r="AQ24" i="8"/>
  <c r="AP24" i="8"/>
  <c r="AB67" i="8"/>
  <c r="AG67" i="8" s="1"/>
  <c r="AB62" i="8"/>
  <c r="AG62" i="8" s="1"/>
  <c r="AB57" i="8"/>
  <c r="AG57" i="8" s="1"/>
  <c r="AB52" i="8"/>
  <c r="AG52" i="8" s="1"/>
  <c r="AB47" i="8"/>
  <c r="AG47" i="8" s="1"/>
  <c r="AB42" i="8"/>
  <c r="AG42" i="8" s="1"/>
  <c r="AH33" i="8"/>
  <c r="AH37" i="8"/>
  <c r="AH36" i="8"/>
  <c r="AH34" i="8"/>
  <c r="AH35" i="8"/>
  <c r="AH32" i="8"/>
  <c r="AG29" i="8"/>
  <c r="AB26" i="8"/>
  <c r="AH23" i="8"/>
  <c r="AG23" i="8"/>
  <c r="AH22" i="8"/>
  <c r="AG22" i="8"/>
  <c r="AH21" i="8"/>
  <c r="AG21" i="8"/>
  <c r="AH20" i="8"/>
  <c r="AB59" i="8" s="1"/>
  <c r="AG20" i="8"/>
  <c r="AB58" i="8" s="1"/>
  <c r="AH19" i="8"/>
  <c r="AB54" i="8" s="1"/>
  <c r="AG19" i="8"/>
  <c r="AB53" i="8" s="1"/>
  <c r="AH18" i="8"/>
  <c r="AG18" i="8"/>
  <c r="AH17" i="8"/>
  <c r="AB69" i="8" s="1"/>
  <c r="AG17" i="8"/>
  <c r="AB68" i="8" s="1"/>
  <c r="AH16" i="8"/>
  <c r="AG16" i="8"/>
  <c r="AH15" i="8"/>
  <c r="AB44" i="8" s="1"/>
  <c r="AG15" i="8"/>
  <c r="AB43" i="8" s="1"/>
  <c r="AH14" i="8"/>
  <c r="AG14" i="8"/>
  <c r="AH13" i="8"/>
  <c r="AG13" i="8"/>
  <c r="AH12" i="8"/>
  <c r="AG12" i="8"/>
  <c r="AH11" i="8"/>
  <c r="AB64" i="8" s="1"/>
  <c r="AG11" i="8"/>
  <c r="AB63" i="8" s="1"/>
  <c r="AH10" i="8"/>
  <c r="AB49" i="8" s="1"/>
  <c r="AG10" i="8"/>
  <c r="AB48" i="8" s="1"/>
  <c r="AH9" i="8"/>
  <c r="AG9" i="8"/>
  <c r="AH24" i="8"/>
  <c r="AG24" i="8"/>
  <c r="X29" i="8"/>
  <c r="Y37" i="8"/>
  <c r="P36" i="8"/>
  <c r="P32" i="8"/>
  <c r="O24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7" i="9" l="1"/>
  <c r="AE26" i="9"/>
  <c r="AE25" i="9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BG68" i="9"/>
  <c r="S15" i="9"/>
  <c r="AQ16" i="9"/>
  <c r="S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BG62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4" i="8"/>
  <c r="P37" i="8"/>
  <c r="Y36" i="8"/>
  <c r="P35" i="8"/>
  <c r="Y33" i="8"/>
  <c r="P34" i="8"/>
  <c r="Y35" i="8"/>
  <c r="P33" i="8"/>
  <c r="Y32" i="8"/>
  <c r="S26" i="8"/>
  <c r="J26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X21" i="8"/>
  <c r="P21" i="8"/>
  <c r="O21" i="8"/>
  <c r="G21" i="8"/>
  <c r="E21" i="8"/>
  <c r="Y20" i="8"/>
  <c r="S59" i="8" s="1"/>
  <c r="X20" i="8"/>
  <c r="S58" i="8" s="1"/>
  <c r="P20" i="8"/>
  <c r="J59" i="8" s="1"/>
  <c r="O20" i="8"/>
  <c r="J58" i="8" s="1"/>
  <c r="G20" i="8"/>
  <c r="E20" i="8"/>
  <c r="Y19" i="8"/>
  <c r="S54" i="8" s="1"/>
  <c r="X19" i="8"/>
  <c r="S53" i="8" s="1"/>
  <c r="P19" i="8"/>
  <c r="J54" i="8" s="1"/>
  <c r="O19" i="8"/>
  <c r="J53" i="8" s="1"/>
  <c r="G19" i="8"/>
  <c r="E19" i="8"/>
  <c r="Y18" i="8"/>
  <c r="X18" i="8"/>
  <c r="P18" i="8"/>
  <c r="O18" i="8"/>
  <c r="G18" i="8"/>
  <c r="E18" i="8"/>
  <c r="Y17" i="8"/>
  <c r="S69" i="8" s="1"/>
  <c r="X17" i="8"/>
  <c r="S68" i="8" s="1"/>
  <c r="P17" i="8"/>
  <c r="J69" i="8" s="1"/>
  <c r="O17" i="8"/>
  <c r="J68" i="8" s="1"/>
  <c r="G17" i="8"/>
  <c r="E17" i="8"/>
  <c r="Y16" i="8"/>
  <c r="X16" i="8"/>
  <c r="P16" i="8"/>
  <c r="O16" i="8"/>
  <c r="G16" i="8"/>
  <c r="E16" i="8"/>
  <c r="Y15" i="8"/>
  <c r="S44" i="8" s="1"/>
  <c r="X15" i="8"/>
  <c r="S43" i="8" s="1"/>
  <c r="P15" i="8"/>
  <c r="J44" i="8" s="1"/>
  <c r="O15" i="8"/>
  <c r="J43" i="8" s="1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X12" i="8"/>
  <c r="P12" i="8"/>
  <c r="O12" i="8"/>
  <c r="G12" i="8"/>
  <c r="E12" i="8"/>
  <c r="Y11" i="8"/>
  <c r="S64" i="8" s="1"/>
  <c r="X11" i="8"/>
  <c r="S63" i="8" s="1"/>
  <c r="P11" i="8"/>
  <c r="J64" i="8" s="1"/>
  <c r="O11" i="8"/>
  <c r="J63" i="8" s="1"/>
  <c r="G11" i="8"/>
  <c r="E11" i="8"/>
  <c r="Y10" i="8"/>
  <c r="S49" i="8" s="1"/>
  <c r="X10" i="8"/>
  <c r="S48" i="8" s="1"/>
  <c r="P10" i="8"/>
  <c r="J49" i="8" s="1"/>
  <c r="O10" i="8"/>
  <c r="J48" i="8" s="1"/>
  <c r="G10" i="8"/>
  <c r="E10" i="8"/>
  <c r="Y9" i="8"/>
  <c r="X9" i="8"/>
  <c r="P9" i="8"/>
  <c r="O9" i="8"/>
  <c r="G9" i="8"/>
  <c r="E9" i="8"/>
  <c r="Y24" i="8"/>
  <c r="X24" i="8"/>
  <c r="P24" i="8"/>
  <c r="G24" i="8"/>
  <c r="E24" i="8"/>
  <c r="AE48" i="9" l="1"/>
  <c r="CR43" i="8"/>
  <c r="HE43" i="8"/>
  <c r="FU43" i="8"/>
  <c r="JY43" i="8"/>
  <c r="HW43" i="8"/>
  <c r="CI43" i="8"/>
  <c r="DJ43" i="8"/>
  <c r="GM43" i="8"/>
  <c r="JG43" i="8"/>
  <c r="EB43" i="8"/>
  <c r="GV43" i="8"/>
  <c r="IF43" i="8"/>
  <c r="JP43" i="8"/>
  <c r="DS43" i="8"/>
  <c r="BZ43" i="8"/>
  <c r="AG43" i="8"/>
  <c r="FL43" i="8"/>
  <c r="HN43" i="8"/>
  <c r="GD43" i="8"/>
  <c r="IO43" i="8"/>
  <c r="IX43" i="8"/>
  <c r="AY43" i="8"/>
  <c r="BQ43" i="8"/>
  <c r="EK43" i="8"/>
  <c r="BH43" i="8"/>
  <c r="ET43" i="8"/>
  <c r="FC43" i="8"/>
  <c r="AP43" i="8"/>
  <c r="DA43" i="8"/>
  <c r="FL48" i="8"/>
  <c r="AY48" i="8"/>
  <c r="EK48" i="8"/>
  <c r="AG48" i="8"/>
  <c r="IF48" i="8"/>
  <c r="BQ48" i="8"/>
  <c r="AP48" i="8"/>
  <c r="BZ48" i="8"/>
  <c r="DS48" i="8"/>
  <c r="JG48" i="8"/>
  <c r="CR48" i="8"/>
  <c r="DA48" i="8"/>
  <c r="GD48" i="8"/>
  <c r="EB48" i="8"/>
  <c r="BH48" i="8"/>
  <c r="ET48" i="8"/>
  <c r="JY48" i="8"/>
  <c r="FU48" i="8"/>
  <c r="FC48" i="8"/>
  <c r="IX48" i="8"/>
  <c r="DJ48" i="8"/>
  <c r="HW48" i="8"/>
  <c r="HN48" i="8"/>
  <c r="GV48" i="8"/>
  <c r="IO48" i="8"/>
  <c r="JP48" i="8"/>
  <c r="CI48" i="8"/>
  <c r="HE48" i="8"/>
  <c r="GM48" i="8"/>
  <c r="JP63" i="8"/>
  <c r="JG63" i="8"/>
  <c r="EB63" i="8"/>
  <c r="DJ63" i="8"/>
  <c r="GM63" i="8"/>
  <c r="AY63" i="8"/>
  <c r="AP63" i="8"/>
  <c r="CI63" i="8"/>
  <c r="FL63" i="8"/>
  <c r="DS63" i="8"/>
  <c r="GD63" i="8"/>
  <c r="BH63" i="8"/>
  <c r="JY63" i="8"/>
  <c r="EK63" i="8"/>
  <c r="GV63" i="8"/>
  <c r="IX63" i="8"/>
  <c r="HE63" i="8"/>
  <c r="CR63" i="8"/>
  <c r="DA63" i="8"/>
  <c r="ET63" i="8"/>
  <c r="HN63" i="8"/>
  <c r="IF63" i="8"/>
  <c r="FC63" i="8"/>
  <c r="FU63" i="8"/>
  <c r="IO63" i="8"/>
  <c r="BQ63" i="8"/>
  <c r="BZ63" i="8"/>
  <c r="HW63" i="8"/>
  <c r="AG63" i="8"/>
  <c r="DJ68" i="8"/>
  <c r="AP68" i="8"/>
  <c r="DS68" i="8"/>
  <c r="FU68" i="8"/>
  <c r="JG68" i="8"/>
  <c r="BQ68" i="8"/>
  <c r="EK68" i="8"/>
  <c r="FC68" i="8"/>
  <c r="GV68" i="8"/>
  <c r="BZ68" i="8"/>
  <c r="FL68" i="8"/>
  <c r="CR68" i="8"/>
  <c r="CI68" i="8"/>
  <c r="EB68" i="8"/>
  <c r="AG68" i="8"/>
  <c r="IO68" i="8"/>
  <c r="JY68" i="8"/>
  <c r="AY68" i="8"/>
  <c r="IX68" i="8"/>
  <c r="GM68" i="8"/>
  <c r="HE68" i="8"/>
  <c r="IF68" i="8"/>
  <c r="HW68" i="8"/>
  <c r="DA68" i="8"/>
  <c r="ET68" i="8"/>
  <c r="GD68" i="8"/>
  <c r="HN68" i="8"/>
  <c r="BH68" i="8"/>
  <c r="JP68" i="8"/>
  <c r="BH53" i="8"/>
  <c r="DS53" i="8"/>
  <c r="CI53" i="8"/>
  <c r="EK53" i="8"/>
  <c r="BZ53" i="8"/>
  <c r="GV53" i="8"/>
  <c r="HN53" i="8"/>
  <c r="ET53" i="8"/>
  <c r="JG53" i="8"/>
  <c r="IX53" i="8"/>
  <c r="GD53" i="8"/>
  <c r="IO53" i="8"/>
  <c r="AP53" i="8"/>
  <c r="FU53" i="8"/>
  <c r="GM53" i="8"/>
  <c r="JP53" i="8"/>
  <c r="DJ53" i="8"/>
  <c r="CR53" i="8"/>
  <c r="DA53" i="8"/>
  <c r="IF53" i="8"/>
  <c r="BQ53" i="8"/>
  <c r="FL53" i="8"/>
  <c r="HW53" i="8"/>
  <c r="JY53" i="8"/>
  <c r="HE53" i="8"/>
  <c r="AY53" i="8"/>
  <c r="FC53" i="8"/>
  <c r="AG53" i="8"/>
  <c r="EB53" i="8"/>
  <c r="AY58" i="8"/>
  <c r="EK58" i="8"/>
  <c r="FC58" i="8"/>
  <c r="BZ58" i="8"/>
  <c r="CR58" i="8"/>
  <c r="IO58" i="8"/>
  <c r="HN58" i="8"/>
  <c r="JY58" i="8"/>
  <c r="IF58" i="8"/>
  <c r="BQ58" i="8"/>
  <c r="FL58" i="8"/>
  <c r="EB58" i="8"/>
  <c r="DS58" i="8"/>
  <c r="GV58" i="8"/>
  <c r="GM58" i="8"/>
  <c r="HE58" i="8"/>
  <c r="BH58" i="8"/>
  <c r="JG58" i="8"/>
  <c r="AG58" i="8"/>
  <c r="JP58" i="8"/>
  <c r="GD58" i="8"/>
  <c r="HW58" i="8"/>
  <c r="AP58" i="8"/>
  <c r="DA58" i="8"/>
  <c r="IX58" i="8"/>
  <c r="DJ58" i="8"/>
  <c r="FU58" i="8"/>
  <c r="ET58" i="8"/>
  <c r="CI58" i="8"/>
  <c r="BG63" i="9"/>
  <c r="AP49" i="8"/>
  <c r="GV49" i="8"/>
  <c r="IF49" i="8"/>
  <c r="DJ49" i="8"/>
  <c r="DS49" i="8"/>
  <c r="EK49" i="8"/>
  <c r="HN49" i="8"/>
  <c r="BH49" i="8"/>
  <c r="CR49" i="8"/>
  <c r="ET49" i="8"/>
  <c r="GD49" i="8"/>
  <c r="AG49" i="8"/>
  <c r="CI49" i="8"/>
  <c r="DA49" i="8"/>
  <c r="HW49" i="8"/>
  <c r="JY49" i="8"/>
  <c r="JG49" i="8"/>
  <c r="EB49" i="8"/>
  <c r="BQ49" i="8"/>
  <c r="FU49" i="8"/>
  <c r="FC49" i="8"/>
  <c r="GM49" i="8"/>
  <c r="JP49" i="8"/>
  <c r="AY49" i="8"/>
  <c r="FL49" i="8"/>
  <c r="IX49" i="8"/>
  <c r="IO49" i="8"/>
  <c r="HE49" i="8"/>
  <c r="BZ49" i="8"/>
  <c r="DS64" i="8"/>
  <c r="GV64" i="8"/>
  <c r="EK64" i="8"/>
  <c r="AP64" i="8"/>
  <c r="HN64" i="8"/>
  <c r="FC64" i="8"/>
  <c r="GD64" i="8"/>
  <c r="HE64" i="8"/>
  <c r="EB64" i="8"/>
  <c r="DA64" i="8"/>
  <c r="FL64" i="8"/>
  <c r="JP64" i="8"/>
  <c r="IO64" i="8"/>
  <c r="HW64" i="8"/>
  <c r="AY64" i="8"/>
  <c r="AG64" i="8"/>
  <c r="BH64" i="8"/>
  <c r="FU64" i="8"/>
  <c r="BZ64" i="8"/>
  <c r="CR64" i="8"/>
  <c r="DJ64" i="8"/>
  <c r="GM64" i="8"/>
  <c r="IF64" i="8"/>
  <c r="CI64" i="8"/>
  <c r="IX64" i="8"/>
  <c r="ET64" i="8"/>
  <c r="JY64" i="8"/>
  <c r="JG64" i="8"/>
  <c r="BQ64" i="8"/>
  <c r="GV44" i="8"/>
  <c r="BH44" i="8"/>
  <c r="JP44" i="8"/>
  <c r="EB44" i="8"/>
  <c r="GD44" i="8"/>
  <c r="DJ44" i="8"/>
  <c r="HW44" i="8"/>
  <c r="CI44" i="8"/>
  <c r="HE44" i="8"/>
  <c r="DS44" i="8"/>
  <c r="BQ44" i="8"/>
  <c r="JY44" i="8"/>
  <c r="AY44" i="8"/>
  <c r="IF44" i="8"/>
  <c r="AP44" i="8"/>
  <c r="ET44" i="8"/>
  <c r="BZ44" i="8"/>
  <c r="FC44" i="8"/>
  <c r="AG44" i="8"/>
  <c r="FU44" i="8"/>
  <c r="JG44" i="8"/>
  <c r="HN44" i="8"/>
  <c r="DA44" i="8"/>
  <c r="EK44" i="8"/>
  <c r="GM44" i="8"/>
  <c r="CR44" i="8"/>
  <c r="IO44" i="8"/>
  <c r="FL44" i="8"/>
  <c r="IX44" i="8"/>
  <c r="AP69" i="8"/>
  <c r="FC69" i="8"/>
  <c r="GD69" i="8"/>
  <c r="HE69" i="8"/>
  <c r="EB69" i="8"/>
  <c r="AG69" i="8"/>
  <c r="BZ69" i="8"/>
  <c r="AY69" i="8"/>
  <c r="BH69" i="8"/>
  <c r="DA69" i="8"/>
  <c r="EK69" i="8"/>
  <c r="FL69" i="8"/>
  <c r="GM69" i="8"/>
  <c r="JP69" i="8"/>
  <c r="BQ69" i="8"/>
  <c r="HN69" i="8"/>
  <c r="FU69" i="8"/>
  <c r="CI69" i="8"/>
  <c r="IX69" i="8"/>
  <c r="ET69" i="8"/>
  <c r="JY69" i="8"/>
  <c r="JG69" i="8"/>
  <c r="CR69" i="8"/>
  <c r="DJ69" i="8"/>
  <c r="GV69" i="8"/>
  <c r="IF69" i="8"/>
  <c r="IO69" i="8"/>
  <c r="HW69" i="8"/>
  <c r="DS69" i="8"/>
  <c r="AY54" i="8"/>
  <c r="BZ54" i="8"/>
  <c r="DS54" i="8"/>
  <c r="GM54" i="8"/>
  <c r="FU54" i="8"/>
  <c r="EK54" i="8"/>
  <c r="HN54" i="8"/>
  <c r="BQ54" i="8"/>
  <c r="GV54" i="8"/>
  <c r="FL54" i="8"/>
  <c r="HE54" i="8"/>
  <c r="IO54" i="8"/>
  <c r="HW54" i="8"/>
  <c r="AG54" i="8"/>
  <c r="DJ54" i="8"/>
  <c r="ET54" i="8"/>
  <c r="AP54" i="8"/>
  <c r="EB54" i="8"/>
  <c r="FC54" i="8"/>
  <c r="BH54" i="8"/>
  <c r="CR54" i="8"/>
  <c r="GD54" i="8"/>
  <c r="IX54" i="8"/>
  <c r="JY54" i="8"/>
  <c r="JP54" i="8"/>
  <c r="CI54" i="8"/>
  <c r="JG54" i="8"/>
  <c r="IF54" i="8"/>
  <c r="DA54" i="8"/>
  <c r="EK59" i="8"/>
  <c r="ET59" i="8"/>
  <c r="BZ59" i="8"/>
  <c r="AG59" i="8"/>
  <c r="CI59" i="8"/>
  <c r="GM59" i="8"/>
  <c r="AY59" i="8"/>
  <c r="IX59" i="8"/>
  <c r="CR59" i="8"/>
  <c r="JG59" i="8"/>
  <c r="HE59" i="8"/>
  <c r="GV59" i="8"/>
  <c r="IO59" i="8"/>
  <c r="FU59" i="8"/>
  <c r="DA59" i="8"/>
  <c r="GD59" i="8"/>
  <c r="FC59" i="8"/>
  <c r="FL59" i="8"/>
  <c r="JP59" i="8"/>
  <c r="BH59" i="8"/>
  <c r="HN59" i="8"/>
  <c r="BQ59" i="8"/>
  <c r="DS59" i="8"/>
  <c r="DJ59" i="8"/>
  <c r="AP59" i="8"/>
  <c r="HW59" i="8"/>
  <c r="IF59" i="8"/>
  <c r="JY59" i="8"/>
  <c r="EB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Z57" i="3"/>
  <c r="X57" i="3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<sst xmlns="http://schemas.openxmlformats.org/spreadsheetml/2006/main" count="4394" uniqueCount="237">
  <si>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</si>
  <si>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</si>
  <si>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</si>
  <si>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</si>
  <si>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</si>
  <si>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</si>
  <si>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</si>
  <si>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</si>
  <si>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</si>
  <si>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</si>
  <si>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</si>
  <si>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</si>
  <si>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</si>
  <si>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</si>
  <si>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</si>
  <si>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</si>
  <si>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</si>
  <si>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</si>
  <si>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</si>
  <si>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</si>
  <si>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</si>
  <si>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</si>
  <si>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</si>
  <si>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</si>
  <si>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</si>
  <si>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</si>
  <si>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</si>
  <si>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</si>
  <si>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</si>
  <si>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</si>
  <si>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</si>
  <si>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</si>
  <si>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</si>
  <si>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</si>
  <si>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</si>
  <si>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</si>
  <si>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</si>
  <si>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</si>
  <si>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</si>
  <si>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</si>
  <si>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</si>
  <si>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</si>
  <si>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</si>
  <si>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</si>
  <si>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</si>
  <si>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</si>
  <si>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</si>
  <si>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</si>
  <si>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</si>
  <si>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</si>
  <si>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</si>
  <si>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</si>
  <si>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</si>
  <si>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</si>
  <si>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</si>
  <si>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</si>
  <si>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</si>
  <si>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</si>
  <si>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</si>
  <si>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</si>
  <si>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</si>
  <si>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</si>
  <si>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</si>
  <si>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</si>
  <si>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</si>
  <si>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</si>
  <si>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</si>
  <si>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</si>
  <si>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</si>
  <si>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</si>
  <si>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</si>
  <si>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</si>
  <si>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</si>
  <si>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</si>
  <si>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</si>
  <si>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</si>
  <si>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</si>
  <si>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</si>
  <si>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</si>
  <si>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</si>
  <si>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</si>
  <si>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</si>
  <si>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</si>
  <si>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</si>
  <si>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</si>
  <si>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</si>
  <si>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</si>
  <si>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</si>
  <si>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</si>
  <si>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</si>
  <si>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</si>
  <si>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</si>
  <si>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</si>
  <si>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</si>
  <si>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</si>
  <si>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</si>
  <si>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</si>
  <si>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</si>
  <si>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</si>
  <si>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</si>
  <si>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</si>
  <si>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</si>
  <si>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</si>
  <si>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</si>
  <si>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</si>
  <si>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</si>
  <si>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</si>
  <si>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</si>
  <si>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</si>
  <si>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</si>
  <si>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</si>
  <si>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</si>
  <si>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</si>
  <si>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</si>
  <si>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</si>
  <si>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</si>
  <si>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</si>
  <si>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</si>
  <si>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</si>
  <si>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</si>
  <si>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</si>
  <si>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</si>
  <si>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</si>
  <si>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</si>
  <si>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</si>
  <si>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</si>
  <si>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</si>
  <si>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</si>
  <si>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</si>
  <si>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</si>
  <si>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</si>
  <si>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</si>
  <si>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</si>
  <si>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</si>
  <si>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</si>
  <si>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</si>
  <si>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</si>
  <si>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</si>
  <si>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</si>
  <si>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</si>
  <si>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</si>
  <si>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</si>
  <si>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</si>
  <si>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</si>
  <si>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</si>
  <si>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</si>
  <si>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</si>
  <si>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</si>
  <si>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</si>
  <si>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</si>
  <si>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</si>
  <si>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</si>
  <si>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</si>
  <si>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</si>
  <si>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</si>
  <si>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</si>
  <si>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</si>
  <si>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</si>
  <si>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</si>
  <si>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</si>
  <si>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</si>
  <si>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</si>
  <si>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</si>
  <si>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</si>
  <si>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</si>
  <si>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</si>
  <si>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</si>
  <si>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</si>
  <si>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</si>
  <si>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</si>
  <si>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</si>
  <si>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</si>
  <si>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</si>
  <si>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</si>
  <si>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</si>
  <si>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和歌山県</t>
  </si>
  <si>
    <t>01</t>
  </si>
  <si>
    <t>和歌山市</t>
  </si>
  <si>
    <t>02</t>
  </si>
  <si>
    <t>海南市</t>
  </si>
  <si>
    <t>03</t>
  </si>
  <si>
    <t>橋本市</t>
  </si>
  <si>
    <t>04</t>
  </si>
  <si>
    <t>有田市</t>
  </si>
  <si>
    <t>05</t>
  </si>
  <si>
    <t>御坊市</t>
  </si>
  <si>
    <t>06</t>
  </si>
  <si>
    <t>田辺市</t>
  </si>
  <si>
    <t>07</t>
  </si>
  <si>
    <t>新宮市</t>
  </si>
  <si>
    <t>08</t>
  </si>
  <si>
    <t>紀の川市</t>
  </si>
  <si>
    <t>09</t>
  </si>
  <si>
    <t>岩出市</t>
  </si>
  <si>
    <t>10</t>
  </si>
  <si>
    <t>海草郡紀美野町</t>
  </si>
  <si>
    <t>11</t>
  </si>
  <si>
    <t>伊都郡かつらぎ町</t>
  </si>
  <si>
    <t>12</t>
  </si>
  <si>
    <t>伊都郡九度山町</t>
  </si>
  <si>
    <t>13</t>
  </si>
  <si>
    <t>伊都郡高野町</t>
  </si>
  <si>
    <t>14</t>
  </si>
  <si>
    <t>有田郡湯浅町</t>
  </si>
  <si>
    <t>15</t>
  </si>
  <si>
    <t>有田郡広川町</t>
  </si>
  <si>
    <t>16</t>
  </si>
  <si>
    <t>有田郡有田川町</t>
  </si>
  <si>
    <t>17</t>
  </si>
  <si>
    <t>日高郡美浜町</t>
  </si>
  <si>
    <t>18</t>
  </si>
  <si>
    <t>日高郡日高町</t>
  </si>
  <si>
    <t>19</t>
  </si>
  <si>
    <t>日高郡由良町</t>
  </si>
  <si>
    <t>20</t>
  </si>
  <si>
    <t>日高郡印南町</t>
  </si>
  <si>
    <t>21</t>
  </si>
  <si>
    <t>日高郡みなべ町</t>
  </si>
  <si>
    <t>22</t>
  </si>
  <si>
    <t>日高郡日高川町</t>
  </si>
  <si>
    <t>23</t>
  </si>
  <si>
    <t>西牟婁郡白浜町</t>
  </si>
  <si>
    <t>24</t>
  </si>
  <si>
    <t>西牟婁郡上富田町</t>
  </si>
  <si>
    <t>25</t>
  </si>
  <si>
    <t>西牟婁郡すさみ町</t>
  </si>
  <si>
    <t>26</t>
  </si>
  <si>
    <t>東牟婁郡那智勝浦町</t>
  </si>
  <si>
    <t>27</t>
  </si>
  <si>
    <t>東牟婁郡太地町</t>
  </si>
  <si>
    <t>28</t>
  </si>
  <si>
    <t>東牟婁郡古座川町</t>
  </si>
  <si>
    <t>29</t>
  </si>
  <si>
    <t>東牟婁郡北山村</t>
  </si>
  <si>
    <t>30</t>
  </si>
  <si>
    <t>東牟婁郡串本町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</si>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</sst>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②宿泊・飲食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③建設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(12.9%)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(11.8%)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Z71"/>
  <sheetViews>
    <sheetView tabSelected="1" view="pageBreakPreview" zoomScaleNormal="75" zoomScaleSheetLayoutView="100" workbookViewId="0">
      <pane xSplit="8" ySplit="23" topLeftCell="I24" activePane="bottomRight" state="frozen"/>
      <selection pane="topRight" activeCell="I1" sqref="I1"/>
      <selection pane="bottomLeft" activeCell="A25" sqref="A25"/>
      <selection pane="bottomRight" activeCell="KG15" sqref="KG15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3" width="0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32" width="0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41" width="0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50" width="0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9" width="0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8" width="0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7" width="0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6" width="0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5" width="0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4" width="0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3" width="0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22" width="0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31" width="0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40" width="0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9" width="0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8" width="0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7" width="0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6" width="0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5" width="0" hidden="1" customWidth="1"/>
    <col min="186" max="187" width="6.625" customWidth="1"/>
    <col min="188" max="188" width="0.875" customWidth="1"/>
    <col min="189" max="189" width="8.625" customWidth="1"/>
    <col min="190" max="190" width="6.625" customWidth="1"/>
    <col min="191" max="194" width="0" hidden="1" customWidth="1"/>
    <col min="195" max="196" width="6.625" customWidth="1"/>
    <col min="197" max="197" width="0.875" customWidth="1"/>
    <col min="198" max="198" width="8.625" customWidth="1"/>
    <col min="199" max="199" width="6.625" customWidth="1"/>
    <col min="200" max="203" width="0" hidden="1" customWidth="1"/>
    <col min="204" max="205" width="6.625" customWidth="1"/>
    <col min="206" max="206" width="0.875" customWidth="1"/>
    <col min="207" max="207" width="8.625" customWidth="1"/>
    <col min="208" max="208" width="6.625" customWidth="1"/>
    <col min="209" max="212" width="0" hidden="1" customWidth="1"/>
    <col min="213" max="214" width="6.625" customWidth="1"/>
    <col min="215" max="215" width="0.875" customWidth="1"/>
    <col min="216" max="216" width="8.625" customWidth="1"/>
    <col min="217" max="217" width="6.625" customWidth="1"/>
    <col min="218" max="221" width="0" hidden="1" customWidth="1"/>
    <col min="222" max="223" width="6.625" customWidth="1"/>
    <col min="224" max="224" width="0.875" customWidth="1"/>
    <col min="225" max="225" width="8.625" customWidth="1"/>
    <col min="226" max="226" width="6.625" customWidth="1"/>
    <col min="227" max="230" width="0" hidden="1" customWidth="1"/>
    <col min="231" max="232" width="6.625" customWidth="1"/>
    <col min="233" max="233" width="0.875" customWidth="1"/>
    <col min="234" max="234" width="8.625" customWidth="1"/>
    <col min="235" max="235" width="6.625" customWidth="1"/>
    <col min="236" max="239" width="0" hidden="1" customWidth="1"/>
    <col min="240" max="241" width="6.625" customWidth="1"/>
    <col min="242" max="242" width="0.875" customWidth="1"/>
    <col min="243" max="243" width="8.625" customWidth="1"/>
    <col min="244" max="244" width="6.625" customWidth="1"/>
    <col min="245" max="248" width="0" hidden="1" customWidth="1"/>
    <col min="249" max="250" width="6.625" customWidth="1"/>
    <col min="251" max="251" width="0.875" customWidth="1"/>
    <col min="252" max="252" width="8.625" customWidth="1"/>
    <col min="253" max="253" width="6.625" customWidth="1"/>
    <col min="254" max="257" width="0" hidden="1" customWidth="1"/>
    <col min="258" max="259" width="6.625" customWidth="1"/>
    <col min="260" max="260" width="0.875" customWidth="1"/>
    <col min="261" max="261" width="8.625" customWidth="1"/>
    <col min="262" max="262" width="6.625" customWidth="1"/>
    <col min="263" max="266" width="0" hidden="1" customWidth="1"/>
    <col min="267" max="268" width="6.625" customWidth="1"/>
    <col min="269" max="269" width="0.875" customWidth="1"/>
    <col min="270" max="270" width="8.625" customWidth="1"/>
    <col min="271" max="271" width="6.625" customWidth="1"/>
    <col min="272" max="275" width="0" hidden="1" customWidth="1"/>
    <col min="276" max="277" width="6.625" customWidth="1"/>
    <col min="278" max="278" width="0.875" customWidth="1"/>
    <col min="279" max="279" width="8.625" customWidth="1"/>
    <col min="280" max="280" width="6.625" customWidth="1"/>
    <col min="281" max="284" width="0" hidden="1" customWidth="1"/>
    <col min="285" max="286" width="6.625" customWidth="1"/>
    <col min="287" max="287" width="0.875" customWidth="1"/>
  </cols>
  <sheetData>
    <row r="6" spans="1:286" ht="14.25" thickBot="1" x14ac:dyDescent="0.2"/>
    <row r="7" spans="1:286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175</v>
      </c>
      <c r="J7" s="34" t="s">
        <v>176</v>
      </c>
      <c r="K7" s="7"/>
      <c r="L7" s="7"/>
      <c r="M7" s="7"/>
      <c r="N7" s="7"/>
      <c r="O7" s="7"/>
      <c r="P7" s="8"/>
      <c r="R7" s="63" t="s">
        <v>177</v>
      </c>
      <c r="S7" s="34" t="s">
        <v>178</v>
      </c>
      <c r="T7" s="7"/>
      <c r="U7" s="7"/>
      <c r="V7" s="7"/>
      <c r="W7" s="7"/>
      <c r="X7" s="7"/>
      <c r="Y7" s="8"/>
      <c r="AA7" s="63" t="s">
        <v>179</v>
      </c>
      <c r="AB7" s="34" t="s">
        <v>180</v>
      </c>
      <c r="AC7" s="7"/>
      <c r="AD7" s="7"/>
      <c r="AE7" s="7"/>
      <c r="AF7" s="7"/>
      <c r="AG7" s="7"/>
      <c r="AH7" s="8"/>
      <c r="AJ7" s="63" t="s">
        <v>181</v>
      </c>
      <c r="AK7" s="34" t="s">
        <v>182</v>
      </c>
      <c r="AL7" s="7"/>
      <c r="AM7" s="7"/>
      <c r="AN7" s="7"/>
      <c r="AO7" s="7"/>
      <c r="AP7" s="7"/>
      <c r="AQ7" s="8"/>
      <c r="AS7" s="63" t="s">
        <v>183</v>
      </c>
      <c r="AT7" s="34" t="s">
        <v>184</v>
      </c>
      <c r="AU7" s="7"/>
      <c r="AV7" s="7"/>
      <c r="AW7" s="7"/>
      <c r="AX7" s="7"/>
      <c r="AY7" s="7"/>
      <c r="AZ7" s="8"/>
      <c r="BB7" s="63" t="s">
        <v>185</v>
      </c>
      <c r="BC7" s="34" t="s">
        <v>186</v>
      </c>
      <c r="BD7" s="7"/>
      <c r="BE7" s="7"/>
      <c r="BF7" s="7"/>
      <c r="BG7" s="7"/>
      <c r="BH7" s="7"/>
      <c r="BI7" s="8"/>
      <c r="BK7" s="63" t="s">
        <v>187</v>
      </c>
      <c r="BL7" s="34" t="s">
        <v>188</v>
      </c>
      <c r="BM7" s="7"/>
      <c r="BN7" s="7"/>
      <c r="BO7" s="7"/>
      <c r="BP7" s="7"/>
      <c r="BQ7" s="7"/>
      <c r="BR7" s="8"/>
      <c r="BT7" s="63" t="s">
        <v>189</v>
      </c>
      <c r="BU7" s="34" t="s">
        <v>190</v>
      </c>
      <c r="BV7" s="7"/>
      <c r="BW7" s="7"/>
      <c r="BX7" s="7"/>
      <c r="BY7" s="7"/>
      <c r="BZ7" s="7"/>
      <c r="CA7" s="8"/>
      <c r="CC7" s="63" t="s">
        <v>191</v>
      </c>
      <c r="CD7" s="34" t="s">
        <v>192</v>
      </c>
      <c r="CE7" s="7"/>
      <c r="CF7" s="7"/>
      <c r="CG7" s="7"/>
      <c r="CH7" s="7"/>
      <c r="CI7" s="7"/>
      <c r="CJ7" s="8"/>
      <c r="CL7" s="63" t="s">
        <v>193</v>
      </c>
      <c r="CM7" s="34" t="s">
        <v>194</v>
      </c>
      <c r="CN7" s="7"/>
      <c r="CO7" s="7"/>
      <c r="CP7" s="7"/>
      <c r="CQ7" s="7"/>
      <c r="CR7" s="7"/>
      <c r="CS7" s="8"/>
      <c r="CU7" s="63" t="s">
        <v>195</v>
      </c>
      <c r="CV7" s="34" t="s">
        <v>196</v>
      </c>
      <c r="CW7" s="7"/>
      <c r="CX7" s="7"/>
      <c r="CY7" s="7"/>
      <c r="CZ7" s="7"/>
      <c r="DA7" s="7"/>
      <c r="DB7" s="8"/>
      <c r="DD7" s="63" t="s">
        <v>197</v>
      </c>
      <c r="DE7" s="34" t="s">
        <v>198</v>
      </c>
      <c r="DF7" s="7"/>
      <c r="DG7" s="7"/>
      <c r="DH7" s="7"/>
      <c r="DI7" s="7"/>
      <c r="DJ7" s="7"/>
      <c r="DK7" s="8"/>
      <c r="DM7" s="63" t="s">
        <v>199</v>
      </c>
      <c r="DN7" s="34" t="s">
        <v>200</v>
      </c>
      <c r="DO7" s="7"/>
      <c r="DP7" s="7"/>
      <c r="DQ7" s="7"/>
      <c r="DR7" s="7"/>
      <c r="DS7" s="7"/>
      <c r="DT7" s="8"/>
      <c r="DV7" s="63" t="s">
        <v>201</v>
      </c>
      <c r="DW7" s="34" t="s">
        <v>202</v>
      </c>
      <c r="DX7" s="7"/>
      <c r="DY7" s="7"/>
      <c r="DZ7" s="7"/>
      <c r="EA7" s="7"/>
      <c r="EB7" s="7"/>
      <c r="EC7" s="8"/>
      <c r="EE7" s="63" t="s">
        <v>203</v>
      </c>
      <c r="EF7" s="34" t="s">
        <v>204</v>
      </c>
      <c r="EG7" s="7"/>
      <c r="EH7" s="7"/>
      <c r="EI7" s="7"/>
      <c r="EJ7" s="7"/>
      <c r="EK7" s="7"/>
      <c r="EL7" s="8"/>
      <c r="EN7" s="63" t="s">
        <v>205</v>
      </c>
      <c r="EO7" s="34" t="s">
        <v>206</v>
      </c>
      <c r="EP7" s="7"/>
      <c r="EQ7" s="7"/>
      <c r="ER7" s="7"/>
      <c r="ES7" s="7"/>
      <c r="ET7" s="7"/>
      <c r="EU7" s="8"/>
      <c r="EW7" s="63" t="s">
        <v>207</v>
      </c>
      <c r="EX7" s="34" t="s">
        <v>208</v>
      </c>
      <c r="EY7" s="7"/>
      <c r="EZ7" s="7"/>
      <c r="FA7" s="7"/>
      <c r="FB7" s="7"/>
      <c r="FC7" s="7"/>
      <c r="FD7" s="8"/>
      <c r="FF7" s="63" t="s">
        <v>209</v>
      </c>
      <c r="FG7" s="34" t="s">
        <v>210</v>
      </c>
      <c r="FH7" s="7"/>
      <c r="FI7" s="7"/>
      <c r="FJ7" s="7"/>
      <c r="FK7" s="7"/>
      <c r="FL7" s="7"/>
      <c r="FM7" s="8"/>
      <c r="FO7" s="63" t="s">
        <v>211</v>
      </c>
      <c r="FP7" s="34" t="s">
        <v>212</v>
      </c>
      <c r="FQ7" s="7"/>
      <c r="FR7" s="7"/>
      <c r="FS7" s="7"/>
      <c r="FT7" s="7"/>
      <c r="FU7" s="7"/>
      <c r="FV7" s="8"/>
      <c r="FX7" s="63" t="s">
        <v>213</v>
      </c>
      <c r="FY7" s="34" t="s">
        <v>214</v>
      </c>
      <c r="FZ7" s="7"/>
      <c r="GA7" s="7"/>
      <c r="GB7" s="7"/>
      <c r="GC7" s="7"/>
      <c r="GD7" s="7"/>
      <c r="GE7" s="8"/>
      <c r="GG7" s="63" t="s">
        <v>215</v>
      </c>
      <c r="GH7" s="34" t="s">
        <v>216</v>
      </c>
      <c r="GI7" s="7"/>
      <c r="GJ7" s="7"/>
      <c r="GK7" s="7"/>
      <c r="GL7" s="7"/>
      <c r="GM7" s="7"/>
      <c r="GN7" s="8"/>
      <c r="GP7" s="63" t="s">
        <v>217</v>
      </c>
      <c r="GQ7" s="34" t="s">
        <v>218</v>
      </c>
      <c r="GR7" s="7"/>
      <c r="GS7" s="7"/>
      <c r="GT7" s="7"/>
      <c r="GU7" s="7"/>
      <c r="GV7" s="7"/>
      <c r="GW7" s="8"/>
      <c r="GY7" s="63" t="s">
        <v>219</v>
      </c>
      <c r="GZ7" s="34" t="s">
        <v>220</v>
      </c>
      <c r="HA7" s="7"/>
      <c r="HB7" s="7"/>
      <c r="HC7" s="7"/>
      <c r="HD7" s="7"/>
      <c r="HE7" s="7"/>
      <c r="HF7" s="8"/>
      <c r="HH7" s="63" t="s">
        <v>221</v>
      </c>
      <c r="HI7" s="34" t="s">
        <v>222</v>
      </c>
      <c r="HJ7" s="7"/>
      <c r="HK7" s="7"/>
      <c r="HL7" s="7"/>
      <c r="HM7" s="7"/>
      <c r="HN7" s="7"/>
      <c r="HO7" s="8"/>
      <c r="HQ7" s="63" t="s">
        <v>223</v>
      </c>
      <c r="HR7" s="34" t="s">
        <v>224</v>
      </c>
      <c r="HS7" s="7"/>
      <c r="HT7" s="7"/>
      <c r="HU7" s="7"/>
      <c r="HV7" s="7"/>
      <c r="HW7" s="7"/>
      <c r="HX7" s="8"/>
      <c r="HZ7" s="63" t="s">
        <v>225</v>
      </c>
      <c r="IA7" s="34" t="s">
        <v>226</v>
      </c>
      <c r="IB7" s="7"/>
      <c r="IC7" s="7"/>
      <c r="ID7" s="7"/>
      <c r="IE7" s="7"/>
      <c r="IF7" s="7"/>
      <c r="IG7" s="8"/>
      <c r="II7" s="63" t="s">
        <v>227</v>
      </c>
      <c r="IJ7" s="34" t="s">
        <v>228</v>
      </c>
      <c r="IK7" s="7"/>
      <c r="IL7" s="7"/>
      <c r="IM7" s="7"/>
      <c r="IN7" s="7"/>
      <c r="IO7" s="7"/>
      <c r="IP7" s="8"/>
      <c r="IR7" s="63" t="s">
        <v>229</v>
      </c>
      <c r="IS7" s="34" t="s">
        <v>230</v>
      </c>
      <c r="IT7" s="7"/>
      <c r="IU7" s="7"/>
      <c r="IV7" s="7"/>
      <c r="IW7" s="7"/>
      <c r="IX7" s="7"/>
      <c r="IY7" s="8"/>
      <c r="JA7" s="63" t="s">
        <v>231</v>
      </c>
      <c r="JB7" s="34" t="s">
        <v>232</v>
      </c>
      <c r="JC7" s="7"/>
      <c r="JD7" s="7"/>
      <c r="JE7" s="7"/>
      <c r="JF7" s="7"/>
      <c r="JG7" s="7"/>
      <c r="JH7" s="8"/>
      <c r="JJ7" s="63" t="s">
        <v>233</v>
      </c>
      <c r="JK7" s="34" t="s">
        <v>234</v>
      </c>
      <c r="JL7" s="7"/>
      <c r="JM7" s="7"/>
      <c r="JN7" s="7"/>
      <c r="JO7" s="7"/>
      <c r="JP7" s="7"/>
      <c r="JQ7" s="8"/>
      <c r="JS7" s="63" t="s">
        <v>235</v>
      </c>
      <c r="JT7" s="34" t="s">
        <v>236</v>
      </c>
      <c r="JU7" s="7"/>
      <c r="JV7" s="7"/>
      <c r="JW7" s="7"/>
      <c r="JX7" s="7"/>
      <c r="JY7" s="7"/>
      <c r="JZ7" s="8"/>
    </row>
    <row r="8" spans="1:286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172</v>
      </c>
      <c r="FS8" s="3" t="s">
        <v>33</v>
      </c>
      <c r="FT8" s="3" t="s">
        <v>173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172</v>
      </c>
      <c r="GB8" s="3" t="s">
        <v>33</v>
      </c>
      <c r="GC8" s="3" t="s">
        <v>173</v>
      </c>
      <c r="GD8" s="3" t="s">
        <v>29</v>
      </c>
      <c r="GE8" s="3" t="s">
        <v>34</v>
      </c>
      <c r="GF8" s="4"/>
      <c r="GG8" s="3" t="s">
        <v>36</v>
      </c>
      <c r="GH8" s="3" t="s">
        <v>37</v>
      </c>
      <c r="GI8" s="3" t="s">
        <v>28</v>
      </c>
      <c r="GJ8" s="3" t="s">
        <v>172</v>
      </c>
      <c r="GK8" s="3" t="s">
        <v>33</v>
      </c>
      <c r="GL8" s="3" t="s">
        <v>173</v>
      </c>
      <c r="GM8" s="3" t="s">
        <v>29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172</v>
      </c>
      <c r="GT8" s="3" t="s">
        <v>33</v>
      </c>
      <c r="GU8" s="3" t="s">
        <v>173</v>
      </c>
      <c r="GV8" s="3" t="s">
        <v>29</v>
      </c>
      <c r="GW8" s="3" t="s">
        <v>34</v>
      </c>
      <c r="GX8" s="4"/>
      <c r="GY8" s="3" t="s">
        <v>36</v>
      </c>
      <c r="GZ8" s="3" t="s">
        <v>37</v>
      </c>
      <c r="HA8" s="3" t="s">
        <v>28</v>
      </c>
      <c r="HB8" s="3" t="s">
        <v>172</v>
      </c>
      <c r="HC8" s="3" t="s">
        <v>33</v>
      </c>
      <c r="HD8" s="3" t="s">
        <v>173</v>
      </c>
      <c r="HE8" s="3" t="s">
        <v>29</v>
      </c>
      <c r="HF8" s="3" t="s">
        <v>34</v>
      </c>
      <c r="HG8" s="4"/>
      <c r="HH8" s="3" t="s">
        <v>36</v>
      </c>
      <c r="HI8" s="3" t="s">
        <v>37</v>
      </c>
      <c r="HJ8" s="3" t="s">
        <v>28</v>
      </c>
      <c r="HK8" s="3" t="s">
        <v>172</v>
      </c>
      <c r="HL8" s="3" t="s">
        <v>33</v>
      </c>
      <c r="HM8" s="3" t="s">
        <v>173</v>
      </c>
      <c r="HN8" s="3" t="s">
        <v>29</v>
      </c>
      <c r="HO8" s="3" t="s">
        <v>34</v>
      </c>
      <c r="HP8" s="4"/>
      <c r="HQ8" s="3" t="s">
        <v>36</v>
      </c>
      <c r="HR8" s="3" t="s">
        <v>37</v>
      </c>
      <c r="HS8" s="3" t="s">
        <v>28</v>
      </c>
      <c r="HT8" s="3" t="s">
        <v>172</v>
      </c>
      <c r="HU8" s="3" t="s">
        <v>33</v>
      </c>
      <c r="HV8" s="3" t="s">
        <v>173</v>
      </c>
      <c r="HW8" s="3" t="s">
        <v>29</v>
      </c>
      <c r="HX8" s="3" t="s">
        <v>34</v>
      </c>
      <c r="HY8" s="4"/>
      <c r="HZ8" s="3" t="s">
        <v>36</v>
      </c>
      <c r="IA8" s="3" t="s">
        <v>37</v>
      </c>
      <c r="IB8" s="3" t="s">
        <v>28</v>
      </c>
      <c r="IC8" s="3" t="s">
        <v>172</v>
      </c>
      <c r="ID8" s="3" t="s">
        <v>33</v>
      </c>
      <c r="IE8" s="3" t="s">
        <v>173</v>
      </c>
      <c r="IF8" s="3" t="s">
        <v>29</v>
      </c>
      <c r="IG8" s="3" t="s">
        <v>34</v>
      </c>
      <c r="IH8" s="4"/>
      <c r="II8" s="3" t="s">
        <v>36</v>
      </c>
      <c r="IJ8" s="3" t="s">
        <v>37</v>
      </c>
      <c r="IK8" s="3" t="s">
        <v>28</v>
      </c>
      <c r="IL8" s="3" t="s">
        <v>172</v>
      </c>
      <c r="IM8" s="3" t="s">
        <v>33</v>
      </c>
      <c r="IN8" s="3" t="s">
        <v>173</v>
      </c>
      <c r="IO8" s="3" t="s">
        <v>29</v>
      </c>
      <c r="IP8" s="3" t="s">
        <v>34</v>
      </c>
      <c r="IQ8" s="4"/>
      <c r="IR8" s="3" t="s">
        <v>36</v>
      </c>
      <c r="IS8" s="3" t="s">
        <v>37</v>
      </c>
      <c r="IT8" s="3" t="s">
        <v>28</v>
      </c>
      <c r="IU8" s="3" t="s">
        <v>172</v>
      </c>
      <c r="IV8" s="3" t="s">
        <v>33</v>
      </c>
      <c r="IW8" s="3" t="s">
        <v>173</v>
      </c>
      <c r="IX8" s="3" t="s">
        <v>29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172</v>
      </c>
      <c r="JE8" s="3" t="s">
        <v>33</v>
      </c>
      <c r="JF8" s="3" t="s">
        <v>173</v>
      </c>
      <c r="JG8" s="3" t="s">
        <v>29</v>
      </c>
      <c r="JH8" s="3" t="s">
        <v>34</v>
      </c>
      <c r="JI8" s="4"/>
      <c r="JJ8" s="3" t="s">
        <v>36</v>
      </c>
      <c r="JK8" s="3" t="s">
        <v>37</v>
      </c>
      <c r="JL8" s="3" t="s">
        <v>28</v>
      </c>
      <c r="JM8" s="3" t="s">
        <v>172</v>
      </c>
      <c r="JN8" s="3" t="s">
        <v>33</v>
      </c>
      <c r="JO8" s="3" t="s">
        <v>173</v>
      </c>
      <c r="JP8" s="3" t="s">
        <v>29</v>
      </c>
      <c r="JQ8" s="3" t="s">
        <v>34</v>
      </c>
      <c r="JR8" s="4"/>
      <c r="JS8" s="3" t="s">
        <v>36</v>
      </c>
      <c r="JT8" s="3" t="s">
        <v>37</v>
      </c>
      <c r="JU8" s="3" t="s">
        <v>28</v>
      </c>
      <c r="JV8" s="3" t="s">
        <v>172</v>
      </c>
      <c r="JW8" s="3" t="s">
        <v>33</v>
      </c>
      <c r="JX8" s="3" t="s">
        <v>173</v>
      </c>
      <c r="JY8" s="3" t="s">
        <v>29</v>
      </c>
      <c r="JZ8" s="3" t="s">
        <v>34</v>
      </c>
    </row>
    <row r="9" spans="1:286" x14ac:dyDescent="0.15">
      <c r="A9" s="15" t="s">
        <v>2</v>
      </c>
      <c r="B9" s="10">
        <v>693</v>
      </c>
      <c r="C9" s="12">
        <v>0.02</v>
      </c>
      <c r="D9" s="22">
        <v>100</v>
      </c>
      <c r="E9" s="24">
        <f>+D9/B9</f>
        <v>0.14430014430014429</v>
      </c>
      <c r="F9" s="22">
        <v>591</v>
      </c>
      <c r="G9" s="24">
        <f t="shared" ref="G9:G23" si="0">+F9/B9</f>
        <v>0.8528138528138528</v>
      </c>
      <c r="H9" s="18"/>
      <c r="I9" s="10">
        <v>0</v>
      </c>
      <c r="J9" s="12">
        <v>0</v>
      </c>
      <c r="K9" s="22">
        <v>0</v>
      </c>
      <c r="L9" s="12">
        <v>0</v>
      </c>
      <c r="M9" s="22">
        <v>0</v>
      </c>
      <c r="N9" s="12">
        <v>0</v>
      </c>
      <c r="O9" s="24" t="e">
        <f t="shared" ref="O9:O23" si="1">+K9/I9</f>
        <v>#DIV/0!</v>
      </c>
      <c r="P9" s="24" t="e">
        <f t="shared" ref="P9:P23" si="2">+M9/I9</f>
        <v>#DIV/0!</v>
      </c>
      <c r="Q9" s="18"/>
      <c r="R9" s="10">
        <v>0</v>
      </c>
      <c r="S9" s="12">
        <v>0</v>
      </c>
      <c r="T9" s="22">
        <v>0</v>
      </c>
      <c r="U9" s="12">
        <v>0</v>
      </c>
      <c r="V9" s="22">
        <v>0</v>
      </c>
      <c r="W9" s="12">
        <v>0</v>
      </c>
      <c r="X9" s="24" t="e">
        <f t="shared" ref="X9:X23" si="3">+T9/R9</f>
        <v>#DIV/0!</v>
      </c>
      <c r="Y9" s="24" t="e">
        <f t="shared" ref="Y9:Y23" si="4">+V9/R9</f>
        <v>#DIV/0!</v>
      </c>
      <c r="Z9" s="18"/>
      <c r="AA9" s="10">
        <v>0</v>
      </c>
      <c r="AB9" s="12">
        <v>0</v>
      </c>
      <c r="AC9" s="22">
        <v>0</v>
      </c>
      <c r="AD9" s="12">
        <v>0</v>
      </c>
      <c r="AE9" s="22">
        <v>0</v>
      </c>
      <c r="AF9" s="12">
        <v>0</v>
      </c>
      <c r="AG9" s="24" t="e">
        <f t="shared" ref="AG9:AG23" si="5">+AC9/AA9</f>
        <v>#DIV/0!</v>
      </c>
      <c r="AH9" s="24" t="e">
        <f t="shared" ref="AH9:AH23" si="6">+AE9/AA9</f>
        <v>#DIV/0!</v>
      </c>
      <c r="AI9" s="18"/>
      <c r="AJ9" s="10">
        <v>0</v>
      </c>
      <c r="AK9" s="12">
        <v>0</v>
      </c>
      <c r="AL9" s="22">
        <v>0</v>
      </c>
      <c r="AM9" s="12">
        <v>0</v>
      </c>
      <c r="AN9" s="22">
        <v>0</v>
      </c>
      <c r="AO9" s="12">
        <v>0</v>
      </c>
      <c r="AP9" s="24" t="e">
        <f t="shared" ref="AP9:AP23" si="7">+AL9/AJ9</f>
        <v>#DIV/0!</v>
      </c>
      <c r="AQ9" s="24" t="e">
        <f t="shared" ref="AQ9:AQ23" si="8">+AN9/AJ9</f>
        <v>#DIV/0!</v>
      </c>
      <c r="AR9" s="18"/>
      <c r="AS9" s="10">
        <v>0</v>
      </c>
      <c r="AT9" s="12">
        <v>0</v>
      </c>
      <c r="AU9" s="22">
        <v>0</v>
      </c>
      <c r="AV9" s="12">
        <v>0</v>
      </c>
      <c r="AW9" s="22">
        <v>0</v>
      </c>
      <c r="AX9" s="12">
        <v>0</v>
      </c>
      <c r="AY9" s="24" t="e">
        <f t="shared" ref="AY9:AY23" si="9">+AU9/AS9</f>
        <v>#DIV/0!</v>
      </c>
      <c r="AZ9" s="24" t="e">
        <f t="shared" ref="AZ9:AZ23" si="10">+AW9/AS9</f>
        <v>#DIV/0!</v>
      </c>
      <c r="BA9" s="18"/>
      <c r="BB9" s="10">
        <v>0</v>
      </c>
      <c r="BC9" s="12">
        <v>0</v>
      </c>
      <c r="BD9" s="22">
        <v>0</v>
      </c>
      <c r="BE9" s="12">
        <v>0</v>
      </c>
      <c r="BF9" s="22">
        <v>0</v>
      </c>
      <c r="BG9" s="12">
        <v>0</v>
      </c>
      <c r="BH9" s="24" t="e">
        <f t="shared" ref="BH9:BH23" si="11">+BD9/BB9</f>
        <v>#DIV/0!</v>
      </c>
      <c r="BI9" s="24" t="e">
        <f t="shared" ref="BI9:BI23" si="12">+BF9/BB9</f>
        <v>#DIV/0!</v>
      </c>
      <c r="BJ9" s="18"/>
      <c r="BK9" s="10">
        <v>0</v>
      </c>
      <c r="BL9" s="12">
        <v>0</v>
      </c>
      <c r="BM9" s="22">
        <v>0</v>
      </c>
      <c r="BN9" s="12">
        <v>0</v>
      </c>
      <c r="BO9" s="22">
        <v>0</v>
      </c>
      <c r="BP9" s="12">
        <v>0</v>
      </c>
      <c r="BQ9" s="24" t="e">
        <f t="shared" ref="BQ9:BQ23" si="13">+BM9/BK9</f>
        <v>#DIV/0!</v>
      </c>
      <c r="BR9" s="24" t="e">
        <f t="shared" ref="BR9:BR23" si="14">+BO9/BK9</f>
        <v>#DIV/0!</v>
      </c>
      <c r="BS9" s="18"/>
      <c r="BT9" s="10">
        <v>0</v>
      </c>
      <c r="BU9" s="12">
        <v>0</v>
      </c>
      <c r="BV9" s="22">
        <v>0</v>
      </c>
      <c r="BW9" s="12">
        <v>0</v>
      </c>
      <c r="BX9" s="22">
        <v>0</v>
      </c>
      <c r="BY9" s="12">
        <v>0</v>
      </c>
      <c r="BZ9" s="24" t="e">
        <f t="shared" ref="BZ9:BZ23" si="15">+BV9/BT9</f>
        <v>#DIV/0!</v>
      </c>
      <c r="CA9" s="24" t="e">
        <f t="shared" ref="CA9:CA23" si="16">+BX9/BT9</f>
        <v>#DIV/0!</v>
      </c>
      <c r="CB9" s="18"/>
      <c r="CC9" s="10">
        <v>0</v>
      </c>
      <c r="CD9" s="12">
        <v>0</v>
      </c>
      <c r="CE9" s="22">
        <v>0</v>
      </c>
      <c r="CF9" s="12">
        <v>0</v>
      </c>
      <c r="CG9" s="22">
        <v>0</v>
      </c>
      <c r="CH9" s="12">
        <v>0</v>
      </c>
      <c r="CI9" s="24" t="e">
        <f t="shared" ref="CI9:CI23" si="17">+CE9/CC9</f>
        <v>#DIV/0!</v>
      </c>
      <c r="CJ9" s="24" t="e">
        <f t="shared" ref="CJ9:CJ23" si="18">+CG9/CC9</f>
        <v>#DIV/0!</v>
      </c>
      <c r="CK9" s="18"/>
      <c r="CL9" s="10">
        <v>0</v>
      </c>
      <c r="CM9" s="12">
        <v>0</v>
      </c>
      <c r="CN9" s="22">
        <v>0</v>
      </c>
      <c r="CO9" s="12">
        <v>0</v>
      </c>
      <c r="CP9" s="22">
        <v>0</v>
      </c>
      <c r="CQ9" s="12">
        <v>0</v>
      </c>
      <c r="CR9" s="24" t="e">
        <f t="shared" ref="CR9:CR23" si="19">+CN9/CL9</f>
        <v>#DIV/0!</v>
      </c>
      <c r="CS9" s="24" t="e">
        <f t="shared" ref="CS9:CS23" si="20">+CP9/CL9</f>
        <v>#DIV/0!</v>
      </c>
      <c r="CT9" s="18"/>
      <c r="CU9" s="10">
        <v>0</v>
      </c>
      <c r="CV9" s="12">
        <v>0</v>
      </c>
      <c r="CW9" s="22">
        <v>0</v>
      </c>
      <c r="CX9" s="12">
        <v>0</v>
      </c>
      <c r="CY9" s="22">
        <v>0</v>
      </c>
      <c r="CZ9" s="12">
        <v>0</v>
      </c>
      <c r="DA9" s="24" t="e">
        <f t="shared" ref="DA9:DA23" si="21">+CW9/CU9</f>
        <v>#DIV/0!</v>
      </c>
      <c r="DB9" s="24" t="e">
        <f t="shared" ref="DB9:DB23" si="22">+CY9/CU9</f>
        <v>#DIV/0!</v>
      </c>
      <c r="DC9" s="18"/>
      <c r="DD9" s="10">
        <v>0</v>
      </c>
      <c r="DE9" s="12">
        <v>0</v>
      </c>
      <c r="DF9" s="22">
        <v>0</v>
      </c>
      <c r="DG9" s="12">
        <v>0</v>
      </c>
      <c r="DH9" s="22">
        <v>0</v>
      </c>
      <c r="DI9" s="12">
        <v>0</v>
      </c>
      <c r="DJ9" s="24" t="e">
        <f t="shared" ref="DJ9:DJ23" si="23">+DF9/DD9</f>
        <v>#DIV/0!</v>
      </c>
      <c r="DK9" s="24" t="e">
        <f t="shared" ref="DK9:DK23" si="24">+DH9/DD9</f>
        <v>#DIV/0!</v>
      </c>
      <c r="DL9" s="18"/>
      <c r="DM9" s="10">
        <v>0</v>
      </c>
      <c r="DN9" s="12">
        <v>0</v>
      </c>
      <c r="DO9" s="22">
        <v>0</v>
      </c>
      <c r="DP9" s="12">
        <v>0</v>
      </c>
      <c r="DQ9" s="22">
        <v>0</v>
      </c>
      <c r="DR9" s="12">
        <v>0</v>
      </c>
      <c r="DS9" s="24" t="e">
        <f t="shared" ref="DS9:DS23" si="25">+DO9/DM9</f>
        <v>#DIV/0!</v>
      </c>
      <c r="DT9" s="24" t="e">
        <f t="shared" ref="DT9:DT23" si="26">+DQ9/DM9</f>
        <v>#DIV/0!</v>
      </c>
      <c r="DU9" s="18"/>
      <c r="DV9" s="10">
        <v>0</v>
      </c>
      <c r="DW9" s="12">
        <v>0</v>
      </c>
      <c r="DX9" s="22">
        <v>0</v>
      </c>
      <c r="DY9" s="12">
        <v>0</v>
      </c>
      <c r="DZ9" s="22">
        <v>0</v>
      </c>
      <c r="EA9" s="12">
        <v>0</v>
      </c>
      <c r="EB9" s="24" t="e">
        <f t="shared" ref="EB9:EB23" si="27">+DX9/DV9</f>
        <v>#DIV/0!</v>
      </c>
      <c r="EC9" s="24" t="e">
        <f t="shared" ref="EC9:EC23" si="28">+DZ9/DV9</f>
        <v>#DIV/0!</v>
      </c>
      <c r="ED9" s="18"/>
      <c r="EE9" s="10">
        <v>0</v>
      </c>
      <c r="EF9" s="12">
        <v>0</v>
      </c>
      <c r="EG9" s="22">
        <v>0</v>
      </c>
      <c r="EH9" s="12">
        <v>0</v>
      </c>
      <c r="EI9" s="22">
        <v>0</v>
      </c>
      <c r="EJ9" s="12">
        <v>0</v>
      </c>
      <c r="EK9" s="24" t="e">
        <f t="shared" ref="EK9:EK23" si="29">+EG9/EE9</f>
        <v>#DIV/0!</v>
      </c>
      <c r="EL9" s="24" t="e">
        <f t="shared" ref="EL9:EL23" si="30">+EI9/EE9</f>
        <v>#DIV/0!</v>
      </c>
      <c r="EM9" s="18"/>
      <c r="EN9" s="10">
        <v>0</v>
      </c>
      <c r="EO9" s="12">
        <v>0</v>
      </c>
      <c r="EP9" s="22">
        <v>0</v>
      </c>
      <c r="EQ9" s="12">
        <v>0</v>
      </c>
      <c r="ER9" s="22">
        <v>0</v>
      </c>
      <c r="ES9" s="12">
        <v>0</v>
      </c>
      <c r="ET9" s="24" t="e">
        <f t="shared" ref="ET9:ET23" si="31">+EP9/EN9</f>
        <v>#DIV/0!</v>
      </c>
      <c r="EU9" s="24" t="e">
        <f t="shared" ref="EU9:EU23" si="32">+ER9/EN9</f>
        <v>#DIV/0!</v>
      </c>
      <c r="EV9" s="18"/>
      <c r="EW9" s="10">
        <v>0</v>
      </c>
      <c r="EX9" s="12">
        <v>0</v>
      </c>
      <c r="EY9" s="22">
        <v>0</v>
      </c>
      <c r="EZ9" s="12">
        <v>0</v>
      </c>
      <c r="FA9" s="22">
        <v>0</v>
      </c>
      <c r="FB9" s="12">
        <v>0</v>
      </c>
      <c r="FC9" s="24" t="e">
        <f t="shared" ref="FC9:FC23" si="33">+EY9/EW9</f>
        <v>#DIV/0!</v>
      </c>
      <c r="FD9" s="24" t="e">
        <f t="shared" ref="FD9:FD23" si="34">+FA9/EW9</f>
        <v>#DIV/0!</v>
      </c>
      <c r="FE9" s="18"/>
      <c r="FF9" s="10">
        <v>0</v>
      </c>
      <c r="FG9" s="12">
        <v>0</v>
      </c>
      <c r="FH9" s="22">
        <v>0</v>
      </c>
      <c r="FI9" s="12">
        <v>0</v>
      </c>
      <c r="FJ9" s="22">
        <v>0</v>
      </c>
      <c r="FK9" s="12">
        <v>0</v>
      </c>
      <c r="FL9" s="24" t="e">
        <f t="shared" ref="FL9:FL23" si="35">+FH9/FF9</f>
        <v>#DIV/0!</v>
      </c>
      <c r="FM9" s="24" t="e">
        <f t="shared" ref="FM9:FM23" si="36">+FJ9/FF9</f>
        <v>#DIV/0!</v>
      </c>
      <c r="FN9" s="18"/>
      <c r="FO9" s="10">
        <v>0</v>
      </c>
      <c r="FP9" s="12">
        <v>0</v>
      </c>
      <c r="FQ9" s="22">
        <v>0</v>
      </c>
      <c r="FR9" s="12">
        <v>0</v>
      </c>
      <c r="FS9" s="22">
        <v>0</v>
      </c>
      <c r="FT9" s="12">
        <v>0</v>
      </c>
      <c r="FU9" s="24" t="e">
        <f t="shared" ref="FU9:FU23" si="37">+FQ9/FO9</f>
        <v>#DIV/0!</v>
      </c>
      <c r="FV9" s="24" t="e">
        <f t="shared" ref="FV9:FV23" si="38">+FS9/FO9</f>
        <v>#DIV/0!</v>
      </c>
      <c r="FW9" s="18"/>
      <c r="FX9" s="10">
        <v>0</v>
      </c>
      <c r="FY9" s="12">
        <v>0</v>
      </c>
      <c r="FZ9" s="22">
        <v>0</v>
      </c>
      <c r="GA9" s="12">
        <v>0</v>
      </c>
      <c r="GB9" s="22">
        <v>0</v>
      </c>
      <c r="GC9" s="12">
        <v>0</v>
      </c>
      <c r="GD9" s="24" t="e">
        <f t="shared" ref="GD9:GD23" si="39">+FZ9/FX9</f>
        <v>#DIV/0!</v>
      </c>
      <c r="GE9" s="24" t="e">
        <f t="shared" ref="GE9:GE23" si="40">+GB9/FX9</f>
        <v>#DIV/0!</v>
      </c>
      <c r="GF9" s="18"/>
      <c r="GG9" s="10">
        <v>0</v>
      </c>
      <c r="GH9" s="12">
        <v>0</v>
      </c>
      <c r="GI9" s="22">
        <v>0</v>
      </c>
      <c r="GJ9" s="12">
        <v>0</v>
      </c>
      <c r="GK9" s="22">
        <v>0</v>
      </c>
      <c r="GL9" s="12">
        <v>0</v>
      </c>
      <c r="GM9" s="24" t="e">
        <f t="shared" ref="GM9:GM23" si="41">+GI9/GG9</f>
        <v>#DIV/0!</v>
      </c>
      <c r="GN9" s="24" t="e">
        <f t="shared" ref="GN9:GN23" si="42">+GK9/GG9</f>
        <v>#DIV/0!</v>
      </c>
      <c r="GO9" s="18"/>
      <c r="GP9" s="10">
        <v>0</v>
      </c>
      <c r="GQ9" s="12">
        <v>0</v>
      </c>
      <c r="GR9" s="22">
        <v>0</v>
      </c>
      <c r="GS9" s="12">
        <v>0</v>
      </c>
      <c r="GT9" s="22">
        <v>0</v>
      </c>
      <c r="GU9" s="12">
        <v>0</v>
      </c>
      <c r="GV9" s="24" t="e">
        <f t="shared" ref="GV9:GV23" si="43">+GR9/GP9</f>
        <v>#DIV/0!</v>
      </c>
      <c r="GW9" s="24" t="e">
        <f t="shared" ref="GW9:GW23" si="44">+GT9/GP9</f>
        <v>#DIV/0!</v>
      </c>
      <c r="GX9" s="18"/>
      <c r="GY9" s="10">
        <v>0</v>
      </c>
      <c r="GZ9" s="12">
        <v>0</v>
      </c>
      <c r="HA9" s="22">
        <v>0</v>
      </c>
      <c r="HB9" s="12">
        <v>0</v>
      </c>
      <c r="HC9" s="22">
        <v>0</v>
      </c>
      <c r="HD9" s="12">
        <v>0</v>
      </c>
      <c r="HE9" s="24" t="e">
        <f t="shared" ref="HE9:HE23" si="45">+HA9/GY9</f>
        <v>#DIV/0!</v>
      </c>
      <c r="HF9" s="24" t="e">
        <f t="shared" ref="HF9:HF23" si="46">+HC9/GY9</f>
        <v>#DIV/0!</v>
      </c>
      <c r="HG9" s="18"/>
      <c r="HH9" s="10">
        <v>0</v>
      </c>
      <c r="HI9" s="12">
        <v>0</v>
      </c>
      <c r="HJ9" s="22">
        <v>0</v>
      </c>
      <c r="HK9" s="12">
        <v>0</v>
      </c>
      <c r="HL9" s="22">
        <v>0</v>
      </c>
      <c r="HM9" s="12">
        <v>0</v>
      </c>
      <c r="HN9" s="24" t="e">
        <f t="shared" ref="HN9:HN23" si="47">+HJ9/HH9</f>
        <v>#DIV/0!</v>
      </c>
      <c r="HO9" s="24" t="e">
        <f t="shared" ref="HO9:HO23" si="48">+HL9/HH9</f>
        <v>#DIV/0!</v>
      </c>
      <c r="HP9" s="18"/>
      <c r="HQ9" s="10">
        <v>0</v>
      </c>
      <c r="HR9" s="12">
        <v>0</v>
      </c>
      <c r="HS9" s="22">
        <v>0</v>
      </c>
      <c r="HT9" s="12">
        <v>0</v>
      </c>
      <c r="HU9" s="22">
        <v>0</v>
      </c>
      <c r="HV9" s="12">
        <v>0</v>
      </c>
      <c r="HW9" s="24" t="e">
        <f t="shared" ref="HW9:HW23" si="49">+HS9/HQ9</f>
        <v>#DIV/0!</v>
      </c>
      <c r="HX9" s="24" t="e">
        <f t="shared" ref="HX9:HX23" si="50">+HU9/HQ9</f>
        <v>#DIV/0!</v>
      </c>
      <c r="HY9" s="18"/>
      <c r="HZ9" s="10">
        <v>0</v>
      </c>
      <c r="IA9" s="12">
        <v>0</v>
      </c>
      <c r="IB9" s="22">
        <v>0</v>
      </c>
      <c r="IC9" s="12">
        <v>0</v>
      </c>
      <c r="ID9" s="22">
        <v>0</v>
      </c>
      <c r="IE9" s="12">
        <v>0</v>
      </c>
      <c r="IF9" s="24" t="e">
        <f t="shared" ref="IF9:IF23" si="51">+IB9/HZ9</f>
        <v>#DIV/0!</v>
      </c>
      <c r="IG9" s="24" t="e">
        <f t="shared" ref="IG9:IG23" si="52">+ID9/HZ9</f>
        <v>#DIV/0!</v>
      </c>
      <c r="IH9" s="18"/>
      <c r="II9" s="10">
        <v>0</v>
      </c>
      <c r="IJ9" s="12">
        <v>0</v>
      </c>
      <c r="IK9" s="22">
        <v>0</v>
      </c>
      <c r="IL9" s="12">
        <v>0</v>
      </c>
      <c r="IM9" s="22">
        <v>0</v>
      </c>
      <c r="IN9" s="12">
        <v>0</v>
      </c>
      <c r="IO9" s="24" t="e">
        <f t="shared" ref="IO9:IO23" si="53">+IK9/II9</f>
        <v>#DIV/0!</v>
      </c>
      <c r="IP9" s="24" t="e">
        <f t="shared" ref="IP9:IP23" si="54">+IM9/II9</f>
        <v>#DIV/0!</v>
      </c>
      <c r="IQ9" s="18"/>
      <c r="IR9" s="10">
        <v>0</v>
      </c>
      <c r="IS9" s="12">
        <v>0</v>
      </c>
      <c r="IT9" s="22">
        <v>0</v>
      </c>
      <c r="IU9" s="12">
        <v>0</v>
      </c>
      <c r="IV9" s="22">
        <v>0</v>
      </c>
      <c r="IW9" s="12">
        <v>0</v>
      </c>
      <c r="IX9" s="24" t="e">
        <f t="shared" ref="IX9:IX23" si="55">+IT9/IR9</f>
        <v>#DIV/0!</v>
      </c>
      <c r="IY9" s="24" t="e">
        <f t="shared" ref="IY9:IY23" si="56">+IV9/IR9</f>
        <v>#DIV/0!</v>
      </c>
      <c r="IZ9" s="18"/>
      <c r="JA9" s="10">
        <v>0</v>
      </c>
      <c r="JB9" s="12">
        <v>0</v>
      </c>
      <c r="JC9" s="22">
        <v>0</v>
      </c>
      <c r="JD9" s="12">
        <v>0</v>
      </c>
      <c r="JE9" s="22">
        <v>0</v>
      </c>
      <c r="JF9" s="12">
        <v>0</v>
      </c>
      <c r="JG9" s="24" t="e">
        <f t="shared" ref="JG9:JG23" si="57">+JC9/JA9</f>
        <v>#DIV/0!</v>
      </c>
      <c r="JH9" s="24" t="e">
        <f t="shared" ref="JH9:JH23" si="58">+JE9/JA9</f>
        <v>#DIV/0!</v>
      </c>
      <c r="JI9" s="18"/>
      <c r="JJ9" s="10">
        <v>0</v>
      </c>
      <c r="JK9" s="12">
        <v>0</v>
      </c>
      <c r="JL9" s="22">
        <v>0</v>
      </c>
      <c r="JM9" s="12">
        <v>0</v>
      </c>
      <c r="JN9" s="22">
        <v>0</v>
      </c>
      <c r="JO9" s="12">
        <v>0</v>
      </c>
      <c r="JP9" s="24" t="e">
        <f t="shared" ref="JP9:JP23" si="59">+JL9/JJ9</f>
        <v>#DIV/0!</v>
      </c>
      <c r="JQ9" s="24" t="e">
        <f t="shared" ref="JQ9:JQ23" si="60">+JN9/JJ9</f>
        <v>#DIV/0!</v>
      </c>
      <c r="JR9" s="18"/>
      <c r="JS9" s="10">
        <v>0</v>
      </c>
      <c r="JT9" s="12">
        <v>0</v>
      </c>
      <c r="JU9" s="22">
        <v>0</v>
      </c>
      <c r="JV9" s="12">
        <v>0</v>
      </c>
      <c r="JW9" s="22">
        <v>0</v>
      </c>
      <c r="JX9" s="12">
        <v>0</v>
      </c>
      <c r="JY9" s="24" t="e">
        <f t="shared" ref="JY9:JY23" si="61">+JU9/JS9</f>
        <v>#DIV/0!</v>
      </c>
      <c r="JZ9" s="24" t="e">
        <f t="shared" ref="JZ9:JZ23" si="62">+JW9/JS9</f>
        <v>#DIV/0!</v>
      </c>
    </row>
    <row r="10" spans="1:286" x14ac:dyDescent="0.15">
      <c r="A10" s="16" t="s">
        <v>3</v>
      </c>
      <c r="B10" s="11">
        <v>398133</v>
      </c>
      <c r="C10" s="13">
        <v>12.85</v>
      </c>
      <c r="D10" s="23">
        <v>141015</v>
      </c>
      <c r="E10" s="25">
        <f t="shared" ref="E10:E23" si="63">+D10/B10</f>
        <v>0.3541906850223418</v>
      </c>
      <c r="F10" s="23">
        <v>257062</v>
      </c>
      <c r="G10" s="25">
        <f t="shared" si="0"/>
        <v>0.64566865846337784</v>
      </c>
      <c r="H10" s="18"/>
      <c r="I10" s="11">
        <v>3706</v>
      </c>
      <c r="J10" s="13">
        <v>12.44</v>
      </c>
      <c r="K10" s="23">
        <v>2129</v>
      </c>
      <c r="L10" s="13">
        <v>9.89</v>
      </c>
      <c r="M10" s="23">
        <v>1577</v>
      </c>
      <c r="N10" s="13">
        <v>19.170000000000002</v>
      </c>
      <c r="O10" s="25">
        <f t="shared" si="1"/>
        <v>0.57447382622773879</v>
      </c>
      <c r="P10" s="25">
        <f t="shared" si="2"/>
        <v>0.42552617377226121</v>
      </c>
      <c r="Q10" s="18"/>
      <c r="R10" s="11">
        <v>942</v>
      </c>
      <c r="S10" s="13">
        <v>10</v>
      </c>
      <c r="T10" s="23">
        <v>276</v>
      </c>
      <c r="U10" s="13">
        <v>4.78</v>
      </c>
      <c r="V10" s="23">
        <v>666</v>
      </c>
      <c r="W10" s="13">
        <v>18.28</v>
      </c>
      <c r="X10" s="25">
        <f t="shared" si="3"/>
        <v>0.2929936305732484</v>
      </c>
      <c r="Y10" s="25">
        <f t="shared" si="4"/>
        <v>0.70700636942675155</v>
      </c>
      <c r="Z10" s="18"/>
      <c r="AA10" s="11">
        <v>172</v>
      </c>
      <c r="AB10" s="13">
        <v>10.09</v>
      </c>
      <c r="AC10" s="23">
        <v>85</v>
      </c>
      <c r="AD10" s="13">
        <v>6.85</v>
      </c>
      <c r="AE10" s="23">
        <v>87</v>
      </c>
      <c r="AF10" s="13">
        <v>18.71</v>
      </c>
      <c r="AG10" s="25">
        <f t="shared" si="5"/>
        <v>0.4941860465116279</v>
      </c>
      <c r="AH10" s="25">
        <f t="shared" si="6"/>
        <v>0.5058139534883721</v>
      </c>
      <c r="AI10" s="18"/>
      <c r="AJ10" s="11">
        <v>134</v>
      </c>
      <c r="AK10" s="13">
        <v>8.52</v>
      </c>
      <c r="AL10" s="23">
        <v>93</v>
      </c>
      <c r="AM10" s="13">
        <v>7.64</v>
      </c>
      <c r="AN10" s="23">
        <v>41</v>
      </c>
      <c r="AO10" s="13">
        <v>11.75</v>
      </c>
      <c r="AP10" s="25">
        <f t="shared" si="7"/>
        <v>0.69402985074626866</v>
      </c>
      <c r="AQ10" s="25">
        <f t="shared" si="8"/>
        <v>0.30597014925373134</v>
      </c>
      <c r="AR10" s="18"/>
      <c r="AS10" s="11">
        <v>162</v>
      </c>
      <c r="AT10" s="13">
        <v>13.91</v>
      </c>
      <c r="AU10" s="23">
        <v>107</v>
      </c>
      <c r="AV10" s="13">
        <v>11.13</v>
      </c>
      <c r="AW10" s="23">
        <v>55</v>
      </c>
      <c r="AX10" s="13">
        <v>27.36</v>
      </c>
      <c r="AY10" s="25">
        <f t="shared" si="9"/>
        <v>0.66049382716049387</v>
      </c>
      <c r="AZ10" s="25">
        <f t="shared" si="10"/>
        <v>0.33950617283950618</v>
      </c>
      <c r="BA10" s="18"/>
      <c r="BB10" s="11">
        <v>131</v>
      </c>
      <c r="BC10" s="13">
        <v>11.06</v>
      </c>
      <c r="BD10" s="23">
        <v>79</v>
      </c>
      <c r="BE10" s="13">
        <v>8.6999999999999993</v>
      </c>
      <c r="BF10" s="23">
        <v>52</v>
      </c>
      <c r="BG10" s="13">
        <v>18.98</v>
      </c>
      <c r="BH10" s="25">
        <f t="shared" si="11"/>
        <v>0.60305343511450382</v>
      </c>
      <c r="BI10" s="25">
        <f t="shared" si="12"/>
        <v>0.39694656488549618</v>
      </c>
      <c r="BJ10" s="18"/>
      <c r="BK10" s="11">
        <v>394</v>
      </c>
      <c r="BL10" s="13">
        <v>11.78</v>
      </c>
      <c r="BM10" s="23">
        <v>264</v>
      </c>
      <c r="BN10" s="13">
        <v>10.51</v>
      </c>
      <c r="BO10" s="23">
        <v>130</v>
      </c>
      <c r="BP10" s="13">
        <v>15.78</v>
      </c>
      <c r="BQ10" s="25">
        <f t="shared" si="13"/>
        <v>0.67005076142131981</v>
      </c>
      <c r="BR10" s="25">
        <f t="shared" si="14"/>
        <v>0.32994923857868019</v>
      </c>
      <c r="BS10" s="18"/>
      <c r="BT10" s="11">
        <v>143</v>
      </c>
      <c r="BU10" s="13">
        <v>8.8699999999999992</v>
      </c>
      <c r="BV10" s="23">
        <v>91</v>
      </c>
      <c r="BW10" s="13">
        <v>7.22</v>
      </c>
      <c r="BX10" s="23">
        <v>52</v>
      </c>
      <c r="BY10" s="13">
        <v>14.86</v>
      </c>
      <c r="BZ10" s="25">
        <f t="shared" si="15"/>
        <v>0.63636363636363635</v>
      </c>
      <c r="CA10" s="25">
        <f t="shared" si="16"/>
        <v>0.36363636363636365</v>
      </c>
      <c r="CB10" s="18"/>
      <c r="CC10" s="11">
        <v>211</v>
      </c>
      <c r="CD10" s="13">
        <v>15.38</v>
      </c>
      <c r="CE10" s="23">
        <v>122</v>
      </c>
      <c r="CF10" s="13">
        <v>12.21</v>
      </c>
      <c r="CG10" s="23">
        <v>89</v>
      </c>
      <c r="CH10" s="13">
        <v>23.86</v>
      </c>
      <c r="CI10" s="25">
        <f t="shared" si="17"/>
        <v>0.5781990521327014</v>
      </c>
      <c r="CJ10" s="25">
        <f t="shared" si="18"/>
        <v>0.4218009478672986</v>
      </c>
      <c r="CK10" s="18"/>
      <c r="CL10" s="11">
        <v>101</v>
      </c>
      <c r="CM10" s="13">
        <v>12.29</v>
      </c>
      <c r="CN10" s="23">
        <v>32</v>
      </c>
      <c r="CO10" s="13">
        <v>6.1</v>
      </c>
      <c r="CP10" s="23">
        <v>69</v>
      </c>
      <c r="CQ10" s="13">
        <v>23.23</v>
      </c>
      <c r="CR10" s="25">
        <f t="shared" si="19"/>
        <v>0.31683168316831684</v>
      </c>
      <c r="CS10" s="25">
        <f t="shared" si="20"/>
        <v>0.68316831683168322</v>
      </c>
      <c r="CT10" s="18"/>
      <c r="CU10" s="11">
        <v>71</v>
      </c>
      <c r="CV10" s="13">
        <v>18.73</v>
      </c>
      <c r="CW10" s="23">
        <v>60</v>
      </c>
      <c r="CX10" s="13">
        <v>18.63</v>
      </c>
      <c r="CY10" s="23">
        <v>11</v>
      </c>
      <c r="CZ10" s="13">
        <v>19.64</v>
      </c>
      <c r="DA10" s="25">
        <f t="shared" si="21"/>
        <v>0.84507042253521125</v>
      </c>
      <c r="DB10" s="25">
        <f t="shared" si="22"/>
        <v>0.15492957746478872</v>
      </c>
      <c r="DC10" s="18"/>
      <c r="DD10" s="11">
        <v>84</v>
      </c>
      <c r="DE10" s="13">
        <v>15.58</v>
      </c>
      <c r="DF10" s="23">
        <v>57</v>
      </c>
      <c r="DG10" s="13">
        <v>13.19</v>
      </c>
      <c r="DH10" s="23">
        <v>27</v>
      </c>
      <c r="DI10" s="13">
        <v>25.23</v>
      </c>
      <c r="DJ10" s="25">
        <f t="shared" si="23"/>
        <v>0.6785714285714286</v>
      </c>
      <c r="DK10" s="25">
        <f t="shared" si="24"/>
        <v>0.32142857142857145</v>
      </c>
      <c r="DL10" s="18"/>
      <c r="DM10" s="11">
        <v>26</v>
      </c>
      <c r="DN10" s="13">
        <v>21.31</v>
      </c>
      <c r="DO10" s="23">
        <v>22</v>
      </c>
      <c r="DP10" s="13">
        <v>21.36</v>
      </c>
      <c r="DQ10" s="23">
        <v>4</v>
      </c>
      <c r="DR10" s="13">
        <v>21.05</v>
      </c>
      <c r="DS10" s="25">
        <f t="shared" si="25"/>
        <v>0.84615384615384615</v>
      </c>
      <c r="DT10" s="25">
        <f t="shared" si="26"/>
        <v>0.15384615384615385</v>
      </c>
      <c r="DU10" s="18"/>
      <c r="DV10" s="11">
        <v>27</v>
      </c>
      <c r="DW10" s="13">
        <v>12.27</v>
      </c>
      <c r="DX10" s="23">
        <v>18</v>
      </c>
      <c r="DY10" s="13">
        <v>10.23</v>
      </c>
      <c r="DZ10" s="23">
        <v>9</v>
      </c>
      <c r="EA10" s="13">
        <v>20.45</v>
      </c>
      <c r="EB10" s="25">
        <f t="shared" si="27"/>
        <v>0.66666666666666663</v>
      </c>
      <c r="EC10" s="25">
        <f t="shared" si="28"/>
        <v>0.33333333333333331</v>
      </c>
      <c r="ED10" s="18"/>
      <c r="EE10" s="11">
        <v>70</v>
      </c>
      <c r="EF10" s="13">
        <v>12.39</v>
      </c>
      <c r="EG10" s="23">
        <v>55</v>
      </c>
      <c r="EH10" s="13">
        <v>11.63</v>
      </c>
      <c r="EI10" s="23">
        <v>15</v>
      </c>
      <c r="EJ10" s="13">
        <v>16.3</v>
      </c>
      <c r="EK10" s="25">
        <f t="shared" si="29"/>
        <v>0.7857142857142857</v>
      </c>
      <c r="EL10" s="25">
        <f t="shared" si="30"/>
        <v>0.21428571428571427</v>
      </c>
      <c r="EM10" s="18"/>
      <c r="EN10" s="11">
        <v>45</v>
      </c>
      <c r="EO10" s="13">
        <v>23.08</v>
      </c>
      <c r="EP10" s="23">
        <v>32</v>
      </c>
      <c r="EQ10" s="13">
        <v>20.51</v>
      </c>
      <c r="ER10" s="23">
        <v>13</v>
      </c>
      <c r="ES10" s="13">
        <v>33.33</v>
      </c>
      <c r="ET10" s="25">
        <f t="shared" si="31"/>
        <v>0.71111111111111114</v>
      </c>
      <c r="EU10" s="25">
        <f t="shared" si="32"/>
        <v>0.28888888888888886</v>
      </c>
      <c r="EV10" s="18"/>
      <c r="EW10" s="11">
        <v>201</v>
      </c>
      <c r="EX10" s="13">
        <v>21.71</v>
      </c>
      <c r="EY10" s="23">
        <v>153</v>
      </c>
      <c r="EZ10" s="13">
        <v>20.18</v>
      </c>
      <c r="FA10" s="23">
        <v>48</v>
      </c>
      <c r="FB10" s="13">
        <v>28.92</v>
      </c>
      <c r="FC10" s="25">
        <f t="shared" si="33"/>
        <v>0.76119402985074625</v>
      </c>
      <c r="FD10" s="25">
        <f t="shared" si="34"/>
        <v>0.23880597014925373</v>
      </c>
      <c r="FE10" s="18"/>
      <c r="FF10" s="11">
        <v>45</v>
      </c>
      <c r="FG10" s="13">
        <v>17.649999999999999</v>
      </c>
      <c r="FH10" s="23">
        <v>33</v>
      </c>
      <c r="FI10" s="13">
        <v>15.79</v>
      </c>
      <c r="FJ10" s="23">
        <v>12</v>
      </c>
      <c r="FK10" s="13">
        <v>26.67</v>
      </c>
      <c r="FL10" s="25">
        <f t="shared" si="35"/>
        <v>0.73333333333333328</v>
      </c>
      <c r="FM10" s="25">
        <f t="shared" si="36"/>
        <v>0.26666666666666666</v>
      </c>
      <c r="FN10" s="18"/>
      <c r="FO10" s="11">
        <v>42</v>
      </c>
      <c r="FP10" s="13">
        <v>22.22</v>
      </c>
      <c r="FQ10" s="23">
        <v>36</v>
      </c>
      <c r="FR10" s="13">
        <v>22.78</v>
      </c>
      <c r="FS10" s="23">
        <v>6</v>
      </c>
      <c r="FT10" s="13">
        <v>20</v>
      </c>
      <c r="FU10" s="25">
        <f t="shared" si="37"/>
        <v>0.8571428571428571</v>
      </c>
      <c r="FV10" s="25">
        <f t="shared" si="38"/>
        <v>0.14285714285714285</v>
      </c>
      <c r="FW10" s="18"/>
      <c r="FX10" s="11">
        <v>34</v>
      </c>
      <c r="FY10" s="13">
        <v>14.17</v>
      </c>
      <c r="FZ10" s="23">
        <v>22</v>
      </c>
      <c r="GA10" s="13">
        <v>11.46</v>
      </c>
      <c r="GB10" s="23">
        <v>12</v>
      </c>
      <c r="GC10" s="13">
        <v>25</v>
      </c>
      <c r="GD10" s="25">
        <f t="shared" si="39"/>
        <v>0.6470588235294118</v>
      </c>
      <c r="GE10" s="25">
        <f t="shared" si="40"/>
        <v>0.35294117647058826</v>
      </c>
      <c r="GF10" s="18"/>
      <c r="GG10" s="11">
        <v>67</v>
      </c>
      <c r="GH10" s="13">
        <v>25</v>
      </c>
      <c r="GI10" s="23">
        <v>50</v>
      </c>
      <c r="GJ10" s="13">
        <v>22.83</v>
      </c>
      <c r="GK10" s="23">
        <v>17</v>
      </c>
      <c r="GL10" s="13">
        <v>35.42</v>
      </c>
      <c r="GM10" s="25">
        <f t="shared" si="41"/>
        <v>0.74626865671641796</v>
      </c>
      <c r="GN10" s="25">
        <f t="shared" si="42"/>
        <v>0.2537313432835821</v>
      </c>
      <c r="GO10" s="18"/>
      <c r="GP10" s="11">
        <v>94</v>
      </c>
      <c r="GQ10" s="13">
        <v>20.48</v>
      </c>
      <c r="GR10" s="23">
        <v>66</v>
      </c>
      <c r="GS10" s="13">
        <v>19.88</v>
      </c>
      <c r="GT10" s="23">
        <v>28</v>
      </c>
      <c r="GU10" s="13">
        <v>22.05</v>
      </c>
      <c r="GV10" s="25">
        <f t="shared" si="43"/>
        <v>0.7021276595744681</v>
      </c>
      <c r="GW10" s="25">
        <f t="shared" si="44"/>
        <v>0.2978723404255319</v>
      </c>
      <c r="GX10" s="18"/>
      <c r="GY10" s="11">
        <v>97</v>
      </c>
      <c r="GZ10" s="13">
        <v>32.99</v>
      </c>
      <c r="HA10" s="23">
        <v>73</v>
      </c>
      <c r="HB10" s="13">
        <v>30.04</v>
      </c>
      <c r="HC10" s="23">
        <v>24</v>
      </c>
      <c r="HD10" s="13">
        <v>47.06</v>
      </c>
      <c r="HE10" s="25">
        <f t="shared" si="45"/>
        <v>0.75257731958762886</v>
      </c>
      <c r="HF10" s="25">
        <f t="shared" si="46"/>
        <v>0.24742268041237114</v>
      </c>
      <c r="HG10" s="18"/>
      <c r="HH10" s="11">
        <v>107</v>
      </c>
      <c r="HI10" s="13">
        <v>15.76</v>
      </c>
      <c r="HJ10" s="23">
        <v>63</v>
      </c>
      <c r="HK10" s="13">
        <v>13.21</v>
      </c>
      <c r="HL10" s="23">
        <v>44</v>
      </c>
      <c r="HM10" s="13">
        <v>22</v>
      </c>
      <c r="HN10" s="25">
        <f t="shared" si="47"/>
        <v>0.58878504672897192</v>
      </c>
      <c r="HO10" s="25">
        <f t="shared" si="48"/>
        <v>0.41121495327102803</v>
      </c>
      <c r="HP10" s="18"/>
      <c r="HQ10" s="11">
        <v>58</v>
      </c>
      <c r="HR10" s="13">
        <v>18.07</v>
      </c>
      <c r="HS10" s="23">
        <v>45</v>
      </c>
      <c r="HT10" s="13">
        <v>18.91</v>
      </c>
      <c r="HU10" s="23">
        <v>13</v>
      </c>
      <c r="HV10" s="13">
        <v>15.66</v>
      </c>
      <c r="HW10" s="25">
        <f t="shared" si="49"/>
        <v>0.77586206896551724</v>
      </c>
      <c r="HX10" s="25">
        <f t="shared" si="50"/>
        <v>0.22413793103448276</v>
      </c>
      <c r="HY10" s="18"/>
      <c r="HZ10" s="11">
        <v>36</v>
      </c>
      <c r="IA10" s="13">
        <v>17.22</v>
      </c>
      <c r="IB10" s="23">
        <v>28</v>
      </c>
      <c r="IC10" s="13">
        <v>16.28</v>
      </c>
      <c r="ID10" s="23">
        <v>8</v>
      </c>
      <c r="IE10" s="13">
        <v>21.62</v>
      </c>
      <c r="IF10" s="25">
        <f t="shared" si="51"/>
        <v>0.77777777777777779</v>
      </c>
      <c r="IG10" s="25">
        <f t="shared" si="52"/>
        <v>0.22222222222222221</v>
      </c>
      <c r="IH10" s="18"/>
      <c r="II10" s="11">
        <v>65</v>
      </c>
      <c r="IJ10" s="13">
        <v>8.7799999999999994</v>
      </c>
      <c r="IK10" s="23">
        <v>51</v>
      </c>
      <c r="IL10" s="13">
        <v>7.96</v>
      </c>
      <c r="IM10" s="23">
        <v>14</v>
      </c>
      <c r="IN10" s="13">
        <v>14.43</v>
      </c>
      <c r="IO10" s="25">
        <f t="shared" si="53"/>
        <v>0.7846153846153846</v>
      </c>
      <c r="IP10" s="25">
        <f t="shared" si="54"/>
        <v>0.2153846153846154</v>
      </c>
      <c r="IQ10" s="18"/>
      <c r="IR10" s="11">
        <v>17</v>
      </c>
      <c r="IS10" s="13">
        <v>14.66</v>
      </c>
      <c r="IT10" s="23">
        <v>17</v>
      </c>
      <c r="IU10" s="13">
        <v>16.829999999999998</v>
      </c>
      <c r="IV10" s="23">
        <v>0</v>
      </c>
      <c r="IW10" s="13">
        <v>0</v>
      </c>
      <c r="IX10" s="25">
        <f t="shared" si="55"/>
        <v>1</v>
      </c>
      <c r="IY10" s="25">
        <f t="shared" si="56"/>
        <v>0</v>
      </c>
      <c r="IZ10" s="18"/>
      <c r="JA10" s="11">
        <v>29</v>
      </c>
      <c r="JB10" s="13">
        <v>26.13</v>
      </c>
      <c r="JC10" s="23">
        <v>20</v>
      </c>
      <c r="JD10" s="13">
        <v>23.53</v>
      </c>
      <c r="JE10" s="23">
        <v>9</v>
      </c>
      <c r="JF10" s="13">
        <v>39.130000000000003</v>
      </c>
      <c r="JG10" s="25">
        <f t="shared" si="57"/>
        <v>0.68965517241379315</v>
      </c>
      <c r="JH10" s="25">
        <f t="shared" si="58"/>
        <v>0.31034482758620691</v>
      </c>
      <c r="JI10" s="18"/>
      <c r="JJ10" s="11">
        <v>5</v>
      </c>
      <c r="JK10" s="13">
        <v>27.78</v>
      </c>
      <c r="JL10" s="23">
        <v>3</v>
      </c>
      <c r="JM10" s="13">
        <v>18.75</v>
      </c>
      <c r="JN10" s="23">
        <v>2</v>
      </c>
      <c r="JO10" s="13">
        <v>100</v>
      </c>
      <c r="JP10" s="25">
        <f t="shared" si="59"/>
        <v>0.6</v>
      </c>
      <c r="JQ10" s="25">
        <f t="shared" si="60"/>
        <v>0.4</v>
      </c>
      <c r="JR10" s="18"/>
      <c r="JS10" s="11">
        <v>96</v>
      </c>
      <c r="JT10" s="13">
        <v>12.75</v>
      </c>
      <c r="JU10" s="23">
        <v>76</v>
      </c>
      <c r="JV10" s="13">
        <v>12.06</v>
      </c>
      <c r="JW10" s="23">
        <v>20</v>
      </c>
      <c r="JX10" s="13">
        <v>16.53</v>
      </c>
      <c r="JY10" s="25">
        <f t="shared" si="61"/>
        <v>0.79166666666666663</v>
      </c>
      <c r="JZ10" s="25">
        <f t="shared" si="62"/>
        <v>0.20833333333333334</v>
      </c>
    </row>
    <row r="11" spans="1:286" x14ac:dyDescent="0.15">
      <c r="A11" s="15" t="s">
        <v>4</v>
      </c>
      <c r="B11" s="10">
        <v>307783</v>
      </c>
      <c r="C11" s="12">
        <v>9.93</v>
      </c>
      <c r="D11" s="22">
        <v>130432</v>
      </c>
      <c r="E11" s="24">
        <f t="shared" si="63"/>
        <v>0.42377909111289447</v>
      </c>
      <c r="F11" s="22">
        <v>176950</v>
      </c>
      <c r="G11" s="24">
        <f t="shared" si="0"/>
        <v>0.57491804290685322</v>
      </c>
      <c r="H11" s="18"/>
      <c r="I11" s="10">
        <v>2782</v>
      </c>
      <c r="J11" s="12">
        <v>9.34</v>
      </c>
      <c r="K11" s="22">
        <v>1644</v>
      </c>
      <c r="L11" s="12">
        <v>7.64</v>
      </c>
      <c r="M11" s="22">
        <v>1137</v>
      </c>
      <c r="N11" s="12">
        <v>13.82</v>
      </c>
      <c r="O11" s="24">
        <f t="shared" si="1"/>
        <v>0.59094176851186198</v>
      </c>
      <c r="P11" s="24">
        <f t="shared" si="2"/>
        <v>0.40869877785765635</v>
      </c>
      <c r="Q11" s="18"/>
      <c r="R11" s="10">
        <v>882</v>
      </c>
      <c r="S11" s="12">
        <v>9.36</v>
      </c>
      <c r="T11" s="22">
        <v>442</v>
      </c>
      <c r="U11" s="12">
        <v>7.66</v>
      </c>
      <c r="V11" s="22">
        <v>440</v>
      </c>
      <c r="W11" s="12">
        <v>12.07</v>
      </c>
      <c r="X11" s="24">
        <f t="shared" si="3"/>
        <v>0.50113378684807253</v>
      </c>
      <c r="Y11" s="24">
        <f t="shared" si="4"/>
        <v>0.49886621315192742</v>
      </c>
      <c r="Z11" s="18"/>
      <c r="AA11" s="10">
        <v>267</v>
      </c>
      <c r="AB11" s="12">
        <v>15.66</v>
      </c>
      <c r="AC11" s="22">
        <v>159</v>
      </c>
      <c r="AD11" s="12">
        <v>12.82</v>
      </c>
      <c r="AE11" s="22">
        <v>108</v>
      </c>
      <c r="AF11" s="12">
        <v>23.23</v>
      </c>
      <c r="AG11" s="24">
        <f t="shared" si="5"/>
        <v>0.5955056179775281</v>
      </c>
      <c r="AH11" s="24">
        <f t="shared" si="6"/>
        <v>0.4044943820224719</v>
      </c>
      <c r="AI11" s="18"/>
      <c r="AJ11" s="10">
        <v>237</v>
      </c>
      <c r="AK11" s="12">
        <v>15.08</v>
      </c>
      <c r="AL11" s="22">
        <v>167</v>
      </c>
      <c r="AM11" s="12">
        <v>13.72</v>
      </c>
      <c r="AN11" s="22">
        <v>70</v>
      </c>
      <c r="AO11" s="12">
        <v>20.059999999999999</v>
      </c>
      <c r="AP11" s="24">
        <f t="shared" si="7"/>
        <v>0.70464135021097052</v>
      </c>
      <c r="AQ11" s="24">
        <f t="shared" si="8"/>
        <v>0.29535864978902954</v>
      </c>
      <c r="AR11" s="18"/>
      <c r="AS11" s="10">
        <v>98</v>
      </c>
      <c r="AT11" s="12">
        <v>8.41</v>
      </c>
      <c r="AU11" s="22">
        <v>67</v>
      </c>
      <c r="AV11" s="12">
        <v>6.97</v>
      </c>
      <c r="AW11" s="22">
        <v>31</v>
      </c>
      <c r="AX11" s="12">
        <v>15.42</v>
      </c>
      <c r="AY11" s="24">
        <f t="shared" si="9"/>
        <v>0.68367346938775508</v>
      </c>
      <c r="AZ11" s="24">
        <f t="shared" si="10"/>
        <v>0.31632653061224492</v>
      </c>
      <c r="BA11" s="18"/>
      <c r="BB11" s="10">
        <v>65</v>
      </c>
      <c r="BC11" s="12">
        <v>5.49</v>
      </c>
      <c r="BD11" s="22">
        <v>41</v>
      </c>
      <c r="BE11" s="12">
        <v>4.5199999999999996</v>
      </c>
      <c r="BF11" s="22">
        <v>24</v>
      </c>
      <c r="BG11" s="12">
        <v>8.76</v>
      </c>
      <c r="BH11" s="24">
        <f t="shared" si="11"/>
        <v>0.63076923076923075</v>
      </c>
      <c r="BI11" s="24">
        <f t="shared" si="12"/>
        <v>0.36923076923076925</v>
      </c>
      <c r="BJ11" s="18"/>
      <c r="BK11" s="10">
        <v>286</v>
      </c>
      <c r="BL11" s="12">
        <v>8.5500000000000007</v>
      </c>
      <c r="BM11" s="22">
        <v>182</v>
      </c>
      <c r="BN11" s="12">
        <v>7.25</v>
      </c>
      <c r="BO11" s="22">
        <v>103</v>
      </c>
      <c r="BP11" s="12">
        <v>12.5</v>
      </c>
      <c r="BQ11" s="24">
        <f t="shared" si="13"/>
        <v>0.63636363636363635</v>
      </c>
      <c r="BR11" s="24">
        <f t="shared" si="14"/>
        <v>0.36013986013986016</v>
      </c>
      <c r="BS11" s="18"/>
      <c r="BT11" s="10">
        <v>84</v>
      </c>
      <c r="BU11" s="12">
        <v>5.21</v>
      </c>
      <c r="BV11" s="22">
        <v>52</v>
      </c>
      <c r="BW11" s="12">
        <v>4.13</v>
      </c>
      <c r="BX11" s="22">
        <v>32</v>
      </c>
      <c r="BY11" s="12">
        <v>9.14</v>
      </c>
      <c r="BZ11" s="24">
        <f t="shared" si="15"/>
        <v>0.61904761904761907</v>
      </c>
      <c r="CA11" s="24">
        <f t="shared" si="16"/>
        <v>0.38095238095238093</v>
      </c>
      <c r="CB11" s="18"/>
      <c r="CC11" s="10">
        <v>144</v>
      </c>
      <c r="CD11" s="12">
        <v>10.5</v>
      </c>
      <c r="CE11" s="22">
        <v>66</v>
      </c>
      <c r="CF11" s="12">
        <v>6.61</v>
      </c>
      <c r="CG11" s="22">
        <v>78</v>
      </c>
      <c r="CH11" s="12">
        <v>20.91</v>
      </c>
      <c r="CI11" s="24">
        <f t="shared" si="17"/>
        <v>0.45833333333333331</v>
      </c>
      <c r="CJ11" s="24">
        <f t="shared" si="18"/>
        <v>0.54166666666666663</v>
      </c>
      <c r="CK11" s="18"/>
      <c r="CL11" s="10">
        <v>46</v>
      </c>
      <c r="CM11" s="12">
        <v>5.6</v>
      </c>
      <c r="CN11" s="22">
        <v>20</v>
      </c>
      <c r="CO11" s="12">
        <v>3.81</v>
      </c>
      <c r="CP11" s="22">
        <v>26</v>
      </c>
      <c r="CQ11" s="12">
        <v>8.75</v>
      </c>
      <c r="CR11" s="24">
        <f t="shared" si="19"/>
        <v>0.43478260869565216</v>
      </c>
      <c r="CS11" s="24">
        <f t="shared" si="20"/>
        <v>0.56521739130434778</v>
      </c>
      <c r="CT11" s="18"/>
      <c r="CU11" s="10">
        <v>69</v>
      </c>
      <c r="CV11" s="12">
        <v>18.21</v>
      </c>
      <c r="CW11" s="22">
        <v>49</v>
      </c>
      <c r="CX11" s="12">
        <v>15.22</v>
      </c>
      <c r="CY11" s="22">
        <v>20</v>
      </c>
      <c r="CZ11" s="12">
        <v>35.71</v>
      </c>
      <c r="DA11" s="24">
        <f t="shared" si="21"/>
        <v>0.71014492753623193</v>
      </c>
      <c r="DB11" s="24">
        <f t="shared" si="22"/>
        <v>0.28985507246376813</v>
      </c>
      <c r="DC11" s="18"/>
      <c r="DD11" s="10">
        <v>79</v>
      </c>
      <c r="DE11" s="12">
        <v>14.66</v>
      </c>
      <c r="DF11" s="22">
        <v>53</v>
      </c>
      <c r="DG11" s="12">
        <v>12.27</v>
      </c>
      <c r="DH11" s="22">
        <v>26</v>
      </c>
      <c r="DI11" s="12">
        <v>24.3</v>
      </c>
      <c r="DJ11" s="24">
        <f t="shared" si="23"/>
        <v>0.67088607594936711</v>
      </c>
      <c r="DK11" s="24">
        <f t="shared" si="24"/>
        <v>0.32911392405063289</v>
      </c>
      <c r="DL11" s="18"/>
      <c r="DM11" s="10">
        <v>15</v>
      </c>
      <c r="DN11" s="12">
        <v>12.3</v>
      </c>
      <c r="DO11" s="22">
        <v>14</v>
      </c>
      <c r="DP11" s="12">
        <v>13.59</v>
      </c>
      <c r="DQ11" s="22">
        <v>1</v>
      </c>
      <c r="DR11" s="12">
        <v>5.26</v>
      </c>
      <c r="DS11" s="24">
        <f t="shared" si="25"/>
        <v>0.93333333333333335</v>
      </c>
      <c r="DT11" s="24">
        <f t="shared" si="26"/>
        <v>6.6666666666666666E-2</v>
      </c>
      <c r="DU11" s="18"/>
      <c r="DV11" s="10">
        <v>26</v>
      </c>
      <c r="DW11" s="12">
        <v>11.82</v>
      </c>
      <c r="DX11" s="22">
        <v>17</v>
      </c>
      <c r="DY11" s="12">
        <v>9.66</v>
      </c>
      <c r="DZ11" s="22">
        <v>9</v>
      </c>
      <c r="EA11" s="12">
        <v>20.45</v>
      </c>
      <c r="EB11" s="24">
        <f t="shared" si="27"/>
        <v>0.65384615384615385</v>
      </c>
      <c r="EC11" s="24">
        <f t="shared" si="28"/>
        <v>0.34615384615384615</v>
      </c>
      <c r="ED11" s="18"/>
      <c r="EE11" s="10">
        <v>46</v>
      </c>
      <c r="EF11" s="12">
        <v>8.14</v>
      </c>
      <c r="EG11" s="22">
        <v>38</v>
      </c>
      <c r="EH11" s="12">
        <v>8.0299999999999994</v>
      </c>
      <c r="EI11" s="22">
        <v>8</v>
      </c>
      <c r="EJ11" s="12">
        <v>8.6999999999999993</v>
      </c>
      <c r="EK11" s="24">
        <f t="shared" si="29"/>
        <v>0.82608695652173914</v>
      </c>
      <c r="EL11" s="24">
        <f t="shared" si="30"/>
        <v>0.17391304347826086</v>
      </c>
      <c r="EM11" s="18"/>
      <c r="EN11" s="10">
        <v>19</v>
      </c>
      <c r="EO11" s="12">
        <v>9.74</v>
      </c>
      <c r="EP11" s="22">
        <v>7</v>
      </c>
      <c r="EQ11" s="12">
        <v>4.49</v>
      </c>
      <c r="ER11" s="22">
        <v>12</v>
      </c>
      <c r="ES11" s="12">
        <v>30.77</v>
      </c>
      <c r="ET11" s="24">
        <f t="shared" si="31"/>
        <v>0.36842105263157893</v>
      </c>
      <c r="EU11" s="24">
        <f t="shared" si="32"/>
        <v>0.63157894736842102</v>
      </c>
      <c r="EV11" s="18"/>
      <c r="EW11" s="10">
        <v>69</v>
      </c>
      <c r="EX11" s="12">
        <v>7.45</v>
      </c>
      <c r="EY11" s="22">
        <v>53</v>
      </c>
      <c r="EZ11" s="12">
        <v>6.99</v>
      </c>
      <c r="FA11" s="22">
        <v>16</v>
      </c>
      <c r="FB11" s="12">
        <v>9.64</v>
      </c>
      <c r="FC11" s="24">
        <f t="shared" si="33"/>
        <v>0.76811594202898548</v>
      </c>
      <c r="FD11" s="24">
        <f t="shared" si="34"/>
        <v>0.2318840579710145</v>
      </c>
      <c r="FE11" s="18"/>
      <c r="FF11" s="10">
        <v>19</v>
      </c>
      <c r="FG11" s="12">
        <v>7.45</v>
      </c>
      <c r="FH11" s="22">
        <v>11</v>
      </c>
      <c r="FI11" s="12">
        <v>5.26</v>
      </c>
      <c r="FJ11" s="22">
        <v>8</v>
      </c>
      <c r="FK11" s="12">
        <v>17.78</v>
      </c>
      <c r="FL11" s="24">
        <f t="shared" si="35"/>
        <v>0.57894736842105265</v>
      </c>
      <c r="FM11" s="24">
        <f t="shared" si="36"/>
        <v>0.42105263157894735</v>
      </c>
      <c r="FN11" s="18"/>
      <c r="FO11" s="10">
        <v>17</v>
      </c>
      <c r="FP11" s="12">
        <v>8.99</v>
      </c>
      <c r="FQ11" s="22">
        <v>8</v>
      </c>
      <c r="FR11" s="12">
        <v>5.0599999999999996</v>
      </c>
      <c r="FS11" s="22">
        <v>9</v>
      </c>
      <c r="FT11" s="12">
        <v>30</v>
      </c>
      <c r="FU11" s="24">
        <f t="shared" si="37"/>
        <v>0.47058823529411764</v>
      </c>
      <c r="FV11" s="24">
        <f t="shared" si="38"/>
        <v>0.52941176470588236</v>
      </c>
      <c r="FW11" s="18"/>
      <c r="FX11" s="10">
        <v>16</v>
      </c>
      <c r="FY11" s="12">
        <v>6.67</v>
      </c>
      <c r="FZ11" s="22">
        <v>10</v>
      </c>
      <c r="GA11" s="12">
        <v>5.21</v>
      </c>
      <c r="GB11" s="22">
        <v>6</v>
      </c>
      <c r="GC11" s="12">
        <v>12.5</v>
      </c>
      <c r="GD11" s="24">
        <f t="shared" si="39"/>
        <v>0.625</v>
      </c>
      <c r="GE11" s="24">
        <f t="shared" si="40"/>
        <v>0.375</v>
      </c>
      <c r="GF11" s="18"/>
      <c r="GG11" s="10">
        <v>19</v>
      </c>
      <c r="GH11" s="12">
        <v>7.09</v>
      </c>
      <c r="GI11" s="22">
        <v>13</v>
      </c>
      <c r="GJ11" s="12">
        <v>5.94</v>
      </c>
      <c r="GK11" s="22">
        <v>6</v>
      </c>
      <c r="GL11" s="12">
        <v>12.5</v>
      </c>
      <c r="GM11" s="24">
        <f t="shared" si="41"/>
        <v>0.68421052631578949</v>
      </c>
      <c r="GN11" s="24">
        <f t="shared" si="42"/>
        <v>0.31578947368421051</v>
      </c>
      <c r="GO11" s="18"/>
      <c r="GP11" s="10">
        <v>70</v>
      </c>
      <c r="GQ11" s="12">
        <v>15.25</v>
      </c>
      <c r="GR11" s="22">
        <v>41</v>
      </c>
      <c r="GS11" s="12">
        <v>12.35</v>
      </c>
      <c r="GT11" s="22">
        <v>29</v>
      </c>
      <c r="GU11" s="12">
        <v>22.83</v>
      </c>
      <c r="GV11" s="24">
        <f t="shared" si="43"/>
        <v>0.58571428571428574</v>
      </c>
      <c r="GW11" s="24">
        <f t="shared" si="44"/>
        <v>0.41428571428571431</v>
      </c>
      <c r="GX11" s="18"/>
      <c r="GY11" s="10">
        <v>16</v>
      </c>
      <c r="GZ11" s="12">
        <v>5.44</v>
      </c>
      <c r="HA11" s="22">
        <v>9</v>
      </c>
      <c r="HB11" s="12">
        <v>3.7</v>
      </c>
      <c r="HC11" s="22">
        <v>7</v>
      </c>
      <c r="HD11" s="12">
        <v>13.73</v>
      </c>
      <c r="HE11" s="24">
        <f t="shared" si="45"/>
        <v>0.5625</v>
      </c>
      <c r="HF11" s="24">
        <f t="shared" si="46"/>
        <v>0.4375</v>
      </c>
      <c r="HG11" s="18"/>
      <c r="HH11" s="10">
        <v>45</v>
      </c>
      <c r="HI11" s="12">
        <v>6.63</v>
      </c>
      <c r="HJ11" s="22">
        <v>24</v>
      </c>
      <c r="HK11" s="12">
        <v>5.03</v>
      </c>
      <c r="HL11" s="22">
        <v>21</v>
      </c>
      <c r="HM11" s="12">
        <v>10.5</v>
      </c>
      <c r="HN11" s="24">
        <f t="shared" si="47"/>
        <v>0.53333333333333333</v>
      </c>
      <c r="HO11" s="24">
        <f t="shared" si="48"/>
        <v>0.46666666666666667</v>
      </c>
      <c r="HP11" s="18"/>
      <c r="HQ11" s="10">
        <v>27</v>
      </c>
      <c r="HR11" s="12">
        <v>8.41</v>
      </c>
      <c r="HS11" s="22">
        <v>15</v>
      </c>
      <c r="HT11" s="12">
        <v>6.3</v>
      </c>
      <c r="HU11" s="22">
        <v>12</v>
      </c>
      <c r="HV11" s="12">
        <v>14.46</v>
      </c>
      <c r="HW11" s="24">
        <f t="shared" si="49"/>
        <v>0.55555555555555558</v>
      </c>
      <c r="HX11" s="24">
        <f t="shared" si="50"/>
        <v>0.44444444444444442</v>
      </c>
      <c r="HY11" s="18"/>
      <c r="HZ11" s="10">
        <v>22</v>
      </c>
      <c r="IA11" s="12">
        <v>10.53</v>
      </c>
      <c r="IB11" s="22">
        <v>19</v>
      </c>
      <c r="IC11" s="12">
        <v>11.05</v>
      </c>
      <c r="ID11" s="22">
        <v>3</v>
      </c>
      <c r="IE11" s="12">
        <v>8.11</v>
      </c>
      <c r="IF11" s="24">
        <f t="shared" si="51"/>
        <v>0.86363636363636365</v>
      </c>
      <c r="IG11" s="24">
        <f t="shared" si="52"/>
        <v>0.13636363636363635</v>
      </c>
      <c r="IH11" s="18"/>
      <c r="II11" s="10">
        <v>35</v>
      </c>
      <c r="IJ11" s="12">
        <v>4.7300000000000004</v>
      </c>
      <c r="IK11" s="22">
        <v>25</v>
      </c>
      <c r="IL11" s="12">
        <v>3.9</v>
      </c>
      <c r="IM11" s="22">
        <v>10</v>
      </c>
      <c r="IN11" s="12">
        <v>10.31</v>
      </c>
      <c r="IO11" s="24">
        <f t="shared" si="53"/>
        <v>0.7142857142857143</v>
      </c>
      <c r="IP11" s="24">
        <f t="shared" si="54"/>
        <v>0.2857142857142857</v>
      </c>
      <c r="IQ11" s="18"/>
      <c r="IR11" s="10">
        <v>11</v>
      </c>
      <c r="IS11" s="12">
        <v>9.48</v>
      </c>
      <c r="IT11" s="22">
        <v>7</v>
      </c>
      <c r="IU11" s="12">
        <v>6.93</v>
      </c>
      <c r="IV11" s="22">
        <v>4</v>
      </c>
      <c r="IW11" s="12">
        <v>26.67</v>
      </c>
      <c r="IX11" s="24">
        <f t="shared" si="55"/>
        <v>0.63636363636363635</v>
      </c>
      <c r="IY11" s="24">
        <f t="shared" si="56"/>
        <v>0.36363636363636365</v>
      </c>
      <c r="IZ11" s="18"/>
      <c r="JA11" s="10">
        <v>8</v>
      </c>
      <c r="JB11" s="12">
        <v>7.21</v>
      </c>
      <c r="JC11" s="22">
        <v>4</v>
      </c>
      <c r="JD11" s="12">
        <v>4.71</v>
      </c>
      <c r="JE11" s="22">
        <v>4</v>
      </c>
      <c r="JF11" s="12">
        <v>17.39</v>
      </c>
      <c r="JG11" s="24">
        <f t="shared" si="57"/>
        <v>0.5</v>
      </c>
      <c r="JH11" s="24">
        <f t="shared" si="58"/>
        <v>0.5</v>
      </c>
      <c r="JI11" s="18"/>
      <c r="JJ11" s="10">
        <v>2</v>
      </c>
      <c r="JK11" s="12">
        <v>11.11</v>
      </c>
      <c r="JL11" s="22">
        <v>2</v>
      </c>
      <c r="JM11" s="12">
        <v>12.5</v>
      </c>
      <c r="JN11" s="22">
        <v>0</v>
      </c>
      <c r="JO11" s="12">
        <v>0</v>
      </c>
      <c r="JP11" s="24">
        <f t="shared" si="59"/>
        <v>1</v>
      </c>
      <c r="JQ11" s="24">
        <f t="shared" si="60"/>
        <v>0</v>
      </c>
      <c r="JR11" s="18"/>
      <c r="JS11" s="10">
        <v>43</v>
      </c>
      <c r="JT11" s="12">
        <v>5.71</v>
      </c>
      <c r="JU11" s="22">
        <v>29</v>
      </c>
      <c r="JV11" s="12">
        <v>4.5999999999999996</v>
      </c>
      <c r="JW11" s="22">
        <v>14</v>
      </c>
      <c r="JX11" s="12">
        <v>11.57</v>
      </c>
      <c r="JY11" s="24">
        <f t="shared" si="61"/>
        <v>0.67441860465116277</v>
      </c>
      <c r="JZ11" s="24">
        <f t="shared" si="62"/>
        <v>0.32558139534883723</v>
      </c>
    </row>
    <row r="12" spans="1:286" x14ac:dyDescent="0.15">
      <c r="A12" s="16" t="s">
        <v>5</v>
      </c>
      <c r="B12" s="11">
        <v>1165</v>
      </c>
      <c r="C12" s="13">
        <v>0.04</v>
      </c>
      <c r="D12" s="23">
        <v>28</v>
      </c>
      <c r="E12" s="25">
        <f t="shared" si="63"/>
        <v>2.4034334763948499E-2</v>
      </c>
      <c r="F12" s="23">
        <v>1118</v>
      </c>
      <c r="G12" s="25">
        <f t="shared" si="0"/>
        <v>0.95965665236051501</v>
      </c>
      <c r="H12" s="18"/>
      <c r="I12" s="11">
        <v>7</v>
      </c>
      <c r="J12" s="13">
        <v>0.02</v>
      </c>
      <c r="K12" s="23">
        <v>0</v>
      </c>
      <c r="L12" s="13">
        <v>0</v>
      </c>
      <c r="M12" s="23">
        <v>7</v>
      </c>
      <c r="N12" s="13">
        <v>0.09</v>
      </c>
      <c r="O12" s="25">
        <f t="shared" si="1"/>
        <v>0</v>
      </c>
      <c r="P12" s="25">
        <f t="shared" si="2"/>
        <v>1</v>
      </c>
      <c r="Q12" s="18"/>
      <c r="R12" s="11">
        <v>3</v>
      </c>
      <c r="S12" s="13">
        <v>0.03</v>
      </c>
      <c r="T12" s="23">
        <v>0</v>
      </c>
      <c r="U12" s="13">
        <v>0</v>
      </c>
      <c r="V12" s="23">
        <v>3</v>
      </c>
      <c r="W12" s="13">
        <v>0.08</v>
      </c>
      <c r="X12" s="25">
        <f t="shared" si="3"/>
        <v>0</v>
      </c>
      <c r="Y12" s="25">
        <f t="shared" si="4"/>
        <v>1</v>
      </c>
      <c r="Z12" s="18"/>
      <c r="AA12" s="11">
        <v>0</v>
      </c>
      <c r="AB12" s="13">
        <v>0</v>
      </c>
      <c r="AC12" s="23">
        <v>0</v>
      </c>
      <c r="AD12" s="13">
        <v>0</v>
      </c>
      <c r="AE12" s="23">
        <v>0</v>
      </c>
      <c r="AF12" s="13">
        <v>0</v>
      </c>
      <c r="AG12" s="25" t="e">
        <f t="shared" si="5"/>
        <v>#DIV/0!</v>
      </c>
      <c r="AH12" s="25" t="e">
        <f t="shared" si="6"/>
        <v>#DIV/0!</v>
      </c>
      <c r="AI12" s="18"/>
      <c r="AJ12" s="11">
        <v>0</v>
      </c>
      <c r="AK12" s="13">
        <v>0</v>
      </c>
      <c r="AL12" s="23">
        <v>0</v>
      </c>
      <c r="AM12" s="13">
        <v>0</v>
      </c>
      <c r="AN12" s="23">
        <v>0</v>
      </c>
      <c r="AO12" s="13">
        <v>0</v>
      </c>
      <c r="AP12" s="25" t="e">
        <f t="shared" si="7"/>
        <v>#DIV/0!</v>
      </c>
      <c r="AQ12" s="25" t="e">
        <f t="shared" si="8"/>
        <v>#DIV/0!</v>
      </c>
      <c r="AR12" s="18"/>
      <c r="AS12" s="11">
        <v>0</v>
      </c>
      <c r="AT12" s="13">
        <v>0</v>
      </c>
      <c r="AU12" s="23">
        <v>0</v>
      </c>
      <c r="AV12" s="13">
        <v>0</v>
      </c>
      <c r="AW12" s="23">
        <v>0</v>
      </c>
      <c r="AX12" s="13">
        <v>0</v>
      </c>
      <c r="AY12" s="25" t="e">
        <f t="shared" si="9"/>
        <v>#DIV/0!</v>
      </c>
      <c r="AZ12" s="25" t="e">
        <f t="shared" si="10"/>
        <v>#DIV/0!</v>
      </c>
      <c r="BA12" s="18"/>
      <c r="BB12" s="11">
        <v>0</v>
      </c>
      <c r="BC12" s="13">
        <v>0</v>
      </c>
      <c r="BD12" s="23">
        <v>0</v>
      </c>
      <c r="BE12" s="13">
        <v>0</v>
      </c>
      <c r="BF12" s="23">
        <v>0</v>
      </c>
      <c r="BG12" s="13">
        <v>0</v>
      </c>
      <c r="BH12" s="25" t="e">
        <f t="shared" si="11"/>
        <v>#DIV/0!</v>
      </c>
      <c r="BI12" s="25" t="e">
        <f t="shared" si="12"/>
        <v>#DIV/0!</v>
      </c>
      <c r="BJ12" s="18"/>
      <c r="BK12" s="11">
        <v>0</v>
      </c>
      <c r="BL12" s="13">
        <v>0</v>
      </c>
      <c r="BM12" s="23">
        <v>0</v>
      </c>
      <c r="BN12" s="13">
        <v>0</v>
      </c>
      <c r="BO12" s="23">
        <v>0</v>
      </c>
      <c r="BP12" s="13">
        <v>0</v>
      </c>
      <c r="BQ12" s="25" t="e">
        <f t="shared" si="13"/>
        <v>#DIV/0!</v>
      </c>
      <c r="BR12" s="25" t="e">
        <f t="shared" si="14"/>
        <v>#DIV/0!</v>
      </c>
      <c r="BS12" s="18"/>
      <c r="BT12" s="11">
        <v>0</v>
      </c>
      <c r="BU12" s="13">
        <v>0</v>
      </c>
      <c r="BV12" s="23">
        <v>0</v>
      </c>
      <c r="BW12" s="13">
        <v>0</v>
      </c>
      <c r="BX12" s="23">
        <v>0</v>
      </c>
      <c r="BY12" s="13">
        <v>0</v>
      </c>
      <c r="BZ12" s="25" t="e">
        <f t="shared" si="15"/>
        <v>#DIV/0!</v>
      </c>
      <c r="CA12" s="25" t="e">
        <f t="shared" si="16"/>
        <v>#DIV/0!</v>
      </c>
      <c r="CB12" s="18"/>
      <c r="CC12" s="11">
        <v>0</v>
      </c>
      <c r="CD12" s="13">
        <v>0</v>
      </c>
      <c r="CE12" s="23">
        <v>0</v>
      </c>
      <c r="CF12" s="13">
        <v>0</v>
      </c>
      <c r="CG12" s="23">
        <v>0</v>
      </c>
      <c r="CH12" s="13">
        <v>0</v>
      </c>
      <c r="CI12" s="25" t="e">
        <f t="shared" si="17"/>
        <v>#DIV/0!</v>
      </c>
      <c r="CJ12" s="25" t="e">
        <f t="shared" si="18"/>
        <v>#DIV/0!</v>
      </c>
      <c r="CK12" s="18"/>
      <c r="CL12" s="11">
        <v>0</v>
      </c>
      <c r="CM12" s="13">
        <v>0</v>
      </c>
      <c r="CN12" s="23">
        <v>0</v>
      </c>
      <c r="CO12" s="13">
        <v>0</v>
      </c>
      <c r="CP12" s="23">
        <v>0</v>
      </c>
      <c r="CQ12" s="13">
        <v>0</v>
      </c>
      <c r="CR12" s="25" t="e">
        <f t="shared" si="19"/>
        <v>#DIV/0!</v>
      </c>
      <c r="CS12" s="25" t="e">
        <f t="shared" si="20"/>
        <v>#DIV/0!</v>
      </c>
      <c r="CT12" s="18"/>
      <c r="CU12" s="11">
        <v>0</v>
      </c>
      <c r="CV12" s="13">
        <v>0</v>
      </c>
      <c r="CW12" s="23">
        <v>0</v>
      </c>
      <c r="CX12" s="13">
        <v>0</v>
      </c>
      <c r="CY12" s="23">
        <v>0</v>
      </c>
      <c r="CZ12" s="13">
        <v>0</v>
      </c>
      <c r="DA12" s="25" t="e">
        <f t="shared" si="21"/>
        <v>#DIV/0!</v>
      </c>
      <c r="DB12" s="25" t="e">
        <f t="shared" si="22"/>
        <v>#DIV/0!</v>
      </c>
      <c r="DC12" s="18"/>
      <c r="DD12" s="11">
        <v>0</v>
      </c>
      <c r="DE12" s="13">
        <v>0</v>
      </c>
      <c r="DF12" s="23">
        <v>0</v>
      </c>
      <c r="DG12" s="13">
        <v>0</v>
      </c>
      <c r="DH12" s="23">
        <v>0</v>
      </c>
      <c r="DI12" s="13">
        <v>0</v>
      </c>
      <c r="DJ12" s="25" t="e">
        <f t="shared" si="23"/>
        <v>#DIV/0!</v>
      </c>
      <c r="DK12" s="25" t="e">
        <f t="shared" si="24"/>
        <v>#DIV/0!</v>
      </c>
      <c r="DL12" s="18"/>
      <c r="DM12" s="11">
        <v>0</v>
      </c>
      <c r="DN12" s="13">
        <v>0</v>
      </c>
      <c r="DO12" s="23">
        <v>0</v>
      </c>
      <c r="DP12" s="13">
        <v>0</v>
      </c>
      <c r="DQ12" s="23">
        <v>0</v>
      </c>
      <c r="DR12" s="13">
        <v>0</v>
      </c>
      <c r="DS12" s="25" t="e">
        <f t="shared" si="25"/>
        <v>#DIV/0!</v>
      </c>
      <c r="DT12" s="25" t="e">
        <f t="shared" si="26"/>
        <v>#DIV/0!</v>
      </c>
      <c r="DU12" s="18"/>
      <c r="DV12" s="11">
        <v>1</v>
      </c>
      <c r="DW12" s="13">
        <v>0.45</v>
      </c>
      <c r="DX12" s="23">
        <v>0</v>
      </c>
      <c r="DY12" s="13">
        <v>0</v>
      </c>
      <c r="DZ12" s="23">
        <v>1</v>
      </c>
      <c r="EA12" s="13">
        <v>2.27</v>
      </c>
      <c r="EB12" s="25">
        <f t="shared" si="27"/>
        <v>0</v>
      </c>
      <c r="EC12" s="25">
        <f t="shared" si="28"/>
        <v>1</v>
      </c>
      <c r="ED12" s="18"/>
      <c r="EE12" s="11">
        <v>0</v>
      </c>
      <c r="EF12" s="13">
        <v>0</v>
      </c>
      <c r="EG12" s="23">
        <v>0</v>
      </c>
      <c r="EH12" s="13">
        <v>0</v>
      </c>
      <c r="EI12" s="23">
        <v>0</v>
      </c>
      <c r="EJ12" s="13">
        <v>0</v>
      </c>
      <c r="EK12" s="25" t="e">
        <f t="shared" si="29"/>
        <v>#DIV/0!</v>
      </c>
      <c r="EL12" s="25" t="e">
        <f t="shared" si="30"/>
        <v>#DIV/0!</v>
      </c>
      <c r="EM12" s="18"/>
      <c r="EN12" s="11">
        <v>0</v>
      </c>
      <c r="EO12" s="13">
        <v>0</v>
      </c>
      <c r="EP12" s="23">
        <v>0</v>
      </c>
      <c r="EQ12" s="13">
        <v>0</v>
      </c>
      <c r="ER12" s="23">
        <v>0</v>
      </c>
      <c r="ES12" s="13">
        <v>0</v>
      </c>
      <c r="ET12" s="25" t="e">
        <f t="shared" si="31"/>
        <v>#DIV/0!</v>
      </c>
      <c r="EU12" s="25" t="e">
        <f t="shared" si="32"/>
        <v>#DIV/0!</v>
      </c>
      <c r="EV12" s="18"/>
      <c r="EW12" s="11">
        <v>1</v>
      </c>
      <c r="EX12" s="13">
        <v>0.11</v>
      </c>
      <c r="EY12" s="23">
        <v>0</v>
      </c>
      <c r="EZ12" s="13">
        <v>0</v>
      </c>
      <c r="FA12" s="23">
        <v>1</v>
      </c>
      <c r="FB12" s="13">
        <v>0.6</v>
      </c>
      <c r="FC12" s="25">
        <f t="shared" si="33"/>
        <v>0</v>
      </c>
      <c r="FD12" s="25">
        <f t="shared" si="34"/>
        <v>1</v>
      </c>
      <c r="FE12" s="18"/>
      <c r="FF12" s="11">
        <v>0</v>
      </c>
      <c r="FG12" s="13">
        <v>0</v>
      </c>
      <c r="FH12" s="23">
        <v>0</v>
      </c>
      <c r="FI12" s="13">
        <v>0</v>
      </c>
      <c r="FJ12" s="23">
        <v>0</v>
      </c>
      <c r="FK12" s="13">
        <v>0</v>
      </c>
      <c r="FL12" s="25" t="e">
        <f t="shared" si="35"/>
        <v>#DIV/0!</v>
      </c>
      <c r="FM12" s="25" t="e">
        <f t="shared" si="36"/>
        <v>#DIV/0!</v>
      </c>
      <c r="FN12" s="18"/>
      <c r="FO12" s="11">
        <v>0</v>
      </c>
      <c r="FP12" s="13">
        <v>0</v>
      </c>
      <c r="FQ12" s="23">
        <v>0</v>
      </c>
      <c r="FR12" s="13">
        <v>0</v>
      </c>
      <c r="FS12" s="23">
        <v>0</v>
      </c>
      <c r="FT12" s="13">
        <v>0</v>
      </c>
      <c r="FU12" s="25" t="e">
        <f t="shared" si="37"/>
        <v>#DIV/0!</v>
      </c>
      <c r="FV12" s="25" t="e">
        <f t="shared" si="38"/>
        <v>#DIV/0!</v>
      </c>
      <c r="FW12" s="18"/>
      <c r="FX12" s="11">
        <v>1</v>
      </c>
      <c r="FY12" s="13">
        <v>0.42</v>
      </c>
      <c r="FZ12" s="23">
        <v>0</v>
      </c>
      <c r="GA12" s="13">
        <v>0</v>
      </c>
      <c r="GB12" s="23">
        <v>1</v>
      </c>
      <c r="GC12" s="13">
        <v>2.08</v>
      </c>
      <c r="GD12" s="25">
        <f t="shared" si="39"/>
        <v>0</v>
      </c>
      <c r="GE12" s="25">
        <f t="shared" si="40"/>
        <v>1</v>
      </c>
      <c r="GF12" s="18"/>
      <c r="GG12" s="11">
        <v>0</v>
      </c>
      <c r="GH12" s="13">
        <v>0</v>
      </c>
      <c r="GI12" s="23">
        <v>0</v>
      </c>
      <c r="GJ12" s="13">
        <v>0</v>
      </c>
      <c r="GK12" s="23">
        <v>0</v>
      </c>
      <c r="GL12" s="13">
        <v>0</v>
      </c>
      <c r="GM12" s="25" t="e">
        <f t="shared" si="41"/>
        <v>#DIV/0!</v>
      </c>
      <c r="GN12" s="25" t="e">
        <f t="shared" si="42"/>
        <v>#DIV/0!</v>
      </c>
      <c r="GO12" s="18"/>
      <c r="GP12" s="11">
        <v>0</v>
      </c>
      <c r="GQ12" s="13">
        <v>0</v>
      </c>
      <c r="GR12" s="23">
        <v>0</v>
      </c>
      <c r="GS12" s="13">
        <v>0</v>
      </c>
      <c r="GT12" s="23">
        <v>0</v>
      </c>
      <c r="GU12" s="13">
        <v>0</v>
      </c>
      <c r="GV12" s="25" t="e">
        <f t="shared" si="43"/>
        <v>#DIV/0!</v>
      </c>
      <c r="GW12" s="25" t="e">
        <f t="shared" si="44"/>
        <v>#DIV/0!</v>
      </c>
      <c r="GX12" s="18"/>
      <c r="GY12" s="11">
        <v>1</v>
      </c>
      <c r="GZ12" s="13">
        <v>0.34</v>
      </c>
      <c r="HA12" s="23">
        <v>0</v>
      </c>
      <c r="HB12" s="13">
        <v>0</v>
      </c>
      <c r="HC12" s="23">
        <v>1</v>
      </c>
      <c r="HD12" s="13">
        <v>1.96</v>
      </c>
      <c r="HE12" s="25">
        <f t="shared" si="45"/>
        <v>0</v>
      </c>
      <c r="HF12" s="25">
        <f t="shared" si="46"/>
        <v>1</v>
      </c>
      <c r="HG12" s="18"/>
      <c r="HH12" s="11">
        <v>0</v>
      </c>
      <c r="HI12" s="13">
        <v>0</v>
      </c>
      <c r="HJ12" s="23">
        <v>0</v>
      </c>
      <c r="HK12" s="13">
        <v>0</v>
      </c>
      <c r="HL12" s="23">
        <v>0</v>
      </c>
      <c r="HM12" s="13">
        <v>0</v>
      </c>
      <c r="HN12" s="25" t="e">
        <f t="shared" si="47"/>
        <v>#DIV/0!</v>
      </c>
      <c r="HO12" s="25" t="e">
        <f t="shared" si="48"/>
        <v>#DIV/0!</v>
      </c>
      <c r="HP12" s="18"/>
      <c r="HQ12" s="11">
        <v>0</v>
      </c>
      <c r="HR12" s="13">
        <v>0</v>
      </c>
      <c r="HS12" s="23">
        <v>0</v>
      </c>
      <c r="HT12" s="13">
        <v>0</v>
      </c>
      <c r="HU12" s="23">
        <v>0</v>
      </c>
      <c r="HV12" s="13">
        <v>0</v>
      </c>
      <c r="HW12" s="25" t="e">
        <f t="shared" si="49"/>
        <v>#DIV/0!</v>
      </c>
      <c r="HX12" s="25" t="e">
        <f t="shared" si="50"/>
        <v>#DIV/0!</v>
      </c>
      <c r="HY12" s="18"/>
      <c r="HZ12" s="11">
        <v>0</v>
      </c>
      <c r="IA12" s="13">
        <v>0</v>
      </c>
      <c r="IB12" s="23">
        <v>0</v>
      </c>
      <c r="IC12" s="13">
        <v>0</v>
      </c>
      <c r="ID12" s="23">
        <v>0</v>
      </c>
      <c r="IE12" s="13">
        <v>0</v>
      </c>
      <c r="IF12" s="25" t="e">
        <f t="shared" si="51"/>
        <v>#DIV/0!</v>
      </c>
      <c r="IG12" s="25" t="e">
        <f t="shared" si="52"/>
        <v>#DIV/0!</v>
      </c>
      <c r="IH12" s="18"/>
      <c r="II12" s="11">
        <v>0</v>
      </c>
      <c r="IJ12" s="13">
        <v>0</v>
      </c>
      <c r="IK12" s="23">
        <v>0</v>
      </c>
      <c r="IL12" s="13">
        <v>0</v>
      </c>
      <c r="IM12" s="23">
        <v>0</v>
      </c>
      <c r="IN12" s="13">
        <v>0</v>
      </c>
      <c r="IO12" s="25" t="e">
        <f t="shared" si="53"/>
        <v>#DIV/0!</v>
      </c>
      <c r="IP12" s="25" t="e">
        <f t="shared" si="54"/>
        <v>#DIV/0!</v>
      </c>
      <c r="IQ12" s="18"/>
      <c r="IR12" s="11">
        <v>0</v>
      </c>
      <c r="IS12" s="13">
        <v>0</v>
      </c>
      <c r="IT12" s="23">
        <v>0</v>
      </c>
      <c r="IU12" s="13">
        <v>0</v>
      </c>
      <c r="IV12" s="23">
        <v>0</v>
      </c>
      <c r="IW12" s="13">
        <v>0</v>
      </c>
      <c r="IX12" s="25" t="e">
        <f t="shared" si="55"/>
        <v>#DIV/0!</v>
      </c>
      <c r="IY12" s="25" t="e">
        <f t="shared" si="56"/>
        <v>#DIV/0!</v>
      </c>
      <c r="IZ12" s="18"/>
      <c r="JA12" s="11">
        <v>0</v>
      </c>
      <c r="JB12" s="13">
        <v>0</v>
      </c>
      <c r="JC12" s="23">
        <v>0</v>
      </c>
      <c r="JD12" s="13">
        <v>0</v>
      </c>
      <c r="JE12" s="23">
        <v>0</v>
      </c>
      <c r="JF12" s="13">
        <v>0</v>
      </c>
      <c r="JG12" s="25" t="e">
        <f t="shared" si="57"/>
        <v>#DIV/0!</v>
      </c>
      <c r="JH12" s="25" t="e">
        <f t="shared" si="58"/>
        <v>#DIV/0!</v>
      </c>
      <c r="JI12" s="18"/>
      <c r="JJ12" s="11">
        <v>0</v>
      </c>
      <c r="JK12" s="13">
        <v>0</v>
      </c>
      <c r="JL12" s="23">
        <v>0</v>
      </c>
      <c r="JM12" s="13">
        <v>0</v>
      </c>
      <c r="JN12" s="23">
        <v>0</v>
      </c>
      <c r="JO12" s="13">
        <v>0</v>
      </c>
      <c r="JP12" s="25" t="e">
        <f t="shared" si="59"/>
        <v>#DIV/0!</v>
      </c>
      <c r="JQ12" s="25" t="e">
        <f t="shared" si="60"/>
        <v>#DIV/0!</v>
      </c>
      <c r="JR12" s="18"/>
      <c r="JS12" s="11">
        <v>0</v>
      </c>
      <c r="JT12" s="13">
        <v>0</v>
      </c>
      <c r="JU12" s="23">
        <v>0</v>
      </c>
      <c r="JV12" s="13">
        <v>0</v>
      </c>
      <c r="JW12" s="23">
        <v>0</v>
      </c>
      <c r="JX12" s="13">
        <v>0</v>
      </c>
      <c r="JY12" s="25" t="e">
        <f t="shared" si="61"/>
        <v>#DIV/0!</v>
      </c>
      <c r="JZ12" s="25" t="e">
        <f t="shared" si="62"/>
        <v>#DIV/0!</v>
      </c>
    </row>
    <row r="13" spans="1:286" x14ac:dyDescent="0.15">
      <c r="A13" s="15" t="s">
        <v>6</v>
      </c>
      <c r="B13" s="10">
        <v>28804</v>
      </c>
      <c r="C13" s="12">
        <v>0.93</v>
      </c>
      <c r="D13" s="22">
        <v>2079</v>
      </c>
      <c r="E13" s="24">
        <f t="shared" si="63"/>
        <v>7.2177475350645739E-2</v>
      </c>
      <c r="F13" s="22">
        <v>26617</v>
      </c>
      <c r="G13" s="24">
        <f t="shared" si="0"/>
        <v>0.92407304541035962</v>
      </c>
      <c r="H13" s="18"/>
      <c r="I13" s="10">
        <v>121</v>
      </c>
      <c r="J13" s="12">
        <v>0.41</v>
      </c>
      <c r="K13" s="22">
        <v>13</v>
      </c>
      <c r="L13" s="12">
        <v>0.06</v>
      </c>
      <c r="M13" s="22">
        <v>106</v>
      </c>
      <c r="N13" s="12">
        <v>1.29</v>
      </c>
      <c r="O13" s="24">
        <f t="shared" si="1"/>
        <v>0.10743801652892562</v>
      </c>
      <c r="P13" s="24">
        <f t="shared" si="2"/>
        <v>0.87603305785123964</v>
      </c>
      <c r="Q13" s="18"/>
      <c r="R13" s="10">
        <v>59</v>
      </c>
      <c r="S13" s="12">
        <v>0.63</v>
      </c>
      <c r="T13" s="22">
        <v>6</v>
      </c>
      <c r="U13" s="12">
        <v>0.1</v>
      </c>
      <c r="V13" s="22">
        <v>51</v>
      </c>
      <c r="W13" s="12">
        <v>1.4</v>
      </c>
      <c r="X13" s="24">
        <f t="shared" si="3"/>
        <v>0.10169491525423729</v>
      </c>
      <c r="Y13" s="24">
        <f t="shared" si="4"/>
        <v>0.86440677966101698</v>
      </c>
      <c r="Z13" s="18"/>
      <c r="AA13" s="10">
        <v>0</v>
      </c>
      <c r="AB13" s="12">
        <v>0</v>
      </c>
      <c r="AC13" s="22">
        <v>0</v>
      </c>
      <c r="AD13" s="12">
        <v>0</v>
      </c>
      <c r="AE13" s="22">
        <v>0</v>
      </c>
      <c r="AF13" s="12">
        <v>0</v>
      </c>
      <c r="AG13" s="24" t="e">
        <f t="shared" si="5"/>
        <v>#DIV/0!</v>
      </c>
      <c r="AH13" s="24" t="e">
        <f t="shared" si="6"/>
        <v>#DIV/0!</v>
      </c>
      <c r="AI13" s="18"/>
      <c r="AJ13" s="10">
        <v>8</v>
      </c>
      <c r="AK13" s="12">
        <v>0.51</v>
      </c>
      <c r="AL13" s="22">
        <v>0</v>
      </c>
      <c r="AM13" s="12">
        <v>0</v>
      </c>
      <c r="AN13" s="22">
        <v>8</v>
      </c>
      <c r="AO13" s="12">
        <v>2.29</v>
      </c>
      <c r="AP13" s="24">
        <f t="shared" si="7"/>
        <v>0</v>
      </c>
      <c r="AQ13" s="24">
        <f t="shared" si="8"/>
        <v>1</v>
      </c>
      <c r="AR13" s="18"/>
      <c r="AS13" s="10">
        <v>0</v>
      </c>
      <c r="AT13" s="12">
        <v>0</v>
      </c>
      <c r="AU13" s="22">
        <v>0</v>
      </c>
      <c r="AV13" s="12">
        <v>0</v>
      </c>
      <c r="AW13" s="22">
        <v>0</v>
      </c>
      <c r="AX13" s="12">
        <v>0</v>
      </c>
      <c r="AY13" s="24" t="e">
        <f t="shared" si="9"/>
        <v>#DIV/0!</v>
      </c>
      <c r="AZ13" s="24" t="e">
        <f t="shared" si="10"/>
        <v>#DIV/0!</v>
      </c>
      <c r="BA13" s="18"/>
      <c r="BB13" s="10">
        <v>5</v>
      </c>
      <c r="BC13" s="12">
        <v>0.42</v>
      </c>
      <c r="BD13" s="22">
        <v>0</v>
      </c>
      <c r="BE13" s="12">
        <v>0</v>
      </c>
      <c r="BF13" s="22">
        <v>5</v>
      </c>
      <c r="BG13" s="12">
        <v>1.82</v>
      </c>
      <c r="BH13" s="24">
        <f t="shared" si="11"/>
        <v>0</v>
      </c>
      <c r="BI13" s="24">
        <f t="shared" si="12"/>
        <v>1</v>
      </c>
      <c r="BJ13" s="18"/>
      <c r="BK13" s="10">
        <v>19</v>
      </c>
      <c r="BL13" s="12">
        <v>0.56999999999999995</v>
      </c>
      <c r="BM13" s="22">
        <v>2</v>
      </c>
      <c r="BN13" s="12">
        <v>0.08</v>
      </c>
      <c r="BO13" s="22">
        <v>17</v>
      </c>
      <c r="BP13" s="12">
        <v>2.06</v>
      </c>
      <c r="BQ13" s="24">
        <f t="shared" si="13"/>
        <v>0.10526315789473684</v>
      </c>
      <c r="BR13" s="24">
        <f t="shared" si="14"/>
        <v>0.89473684210526316</v>
      </c>
      <c r="BS13" s="18"/>
      <c r="BT13" s="10">
        <v>13</v>
      </c>
      <c r="BU13" s="12">
        <v>0.81</v>
      </c>
      <c r="BV13" s="22">
        <v>2</v>
      </c>
      <c r="BW13" s="12">
        <v>0.16</v>
      </c>
      <c r="BX13" s="22">
        <v>11</v>
      </c>
      <c r="BY13" s="12">
        <v>3.14</v>
      </c>
      <c r="BZ13" s="24">
        <f t="shared" si="15"/>
        <v>0.15384615384615385</v>
      </c>
      <c r="CA13" s="24">
        <f t="shared" si="16"/>
        <v>0.84615384615384615</v>
      </c>
      <c r="CB13" s="18"/>
      <c r="CC13" s="10">
        <v>3</v>
      </c>
      <c r="CD13" s="12">
        <v>0.22</v>
      </c>
      <c r="CE13" s="22">
        <v>1</v>
      </c>
      <c r="CF13" s="12">
        <v>0.1</v>
      </c>
      <c r="CG13" s="22">
        <v>2</v>
      </c>
      <c r="CH13" s="12">
        <v>0.54</v>
      </c>
      <c r="CI13" s="24">
        <f t="shared" si="17"/>
        <v>0.33333333333333331</v>
      </c>
      <c r="CJ13" s="24">
        <f t="shared" si="18"/>
        <v>0.66666666666666663</v>
      </c>
      <c r="CK13" s="18"/>
      <c r="CL13" s="10">
        <v>1</v>
      </c>
      <c r="CM13" s="12">
        <v>0.12</v>
      </c>
      <c r="CN13" s="22">
        <v>0</v>
      </c>
      <c r="CO13" s="12">
        <v>0</v>
      </c>
      <c r="CP13" s="22">
        <v>1</v>
      </c>
      <c r="CQ13" s="12">
        <v>0.34</v>
      </c>
      <c r="CR13" s="24">
        <f t="shared" si="19"/>
        <v>0</v>
      </c>
      <c r="CS13" s="24">
        <f t="shared" si="20"/>
        <v>1</v>
      </c>
      <c r="CT13" s="18"/>
      <c r="CU13" s="10">
        <v>0</v>
      </c>
      <c r="CV13" s="12">
        <v>0</v>
      </c>
      <c r="CW13" s="22">
        <v>0</v>
      </c>
      <c r="CX13" s="12">
        <v>0</v>
      </c>
      <c r="CY13" s="22">
        <v>0</v>
      </c>
      <c r="CZ13" s="12">
        <v>0</v>
      </c>
      <c r="DA13" s="24" t="e">
        <f t="shared" si="21"/>
        <v>#DIV/0!</v>
      </c>
      <c r="DB13" s="24" t="e">
        <f t="shared" si="22"/>
        <v>#DIV/0!</v>
      </c>
      <c r="DC13" s="18"/>
      <c r="DD13" s="10">
        <v>0</v>
      </c>
      <c r="DE13" s="12">
        <v>0</v>
      </c>
      <c r="DF13" s="22">
        <v>0</v>
      </c>
      <c r="DG13" s="12">
        <v>0</v>
      </c>
      <c r="DH13" s="22">
        <v>0</v>
      </c>
      <c r="DI13" s="12">
        <v>0</v>
      </c>
      <c r="DJ13" s="24" t="e">
        <f t="shared" si="23"/>
        <v>#DIV/0!</v>
      </c>
      <c r="DK13" s="24" t="e">
        <f t="shared" si="24"/>
        <v>#DIV/0!</v>
      </c>
      <c r="DL13" s="18"/>
      <c r="DM13" s="10">
        <v>0</v>
      </c>
      <c r="DN13" s="12">
        <v>0</v>
      </c>
      <c r="DO13" s="22">
        <v>0</v>
      </c>
      <c r="DP13" s="12">
        <v>0</v>
      </c>
      <c r="DQ13" s="22">
        <v>0</v>
      </c>
      <c r="DR13" s="12">
        <v>0</v>
      </c>
      <c r="DS13" s="24" t="e">
        <f t="shared" si="25"/>
        <v>#DIV/0!</v>
      </c>
      <c r="DT13" s="24" t="e">
        <f t="shared" si="26"/>
        <v>#DIV/0!</v>
      </c>
      <c r="DU13" s="18"/>
      <c r="DV13" s="10">
        <v>0</v>
      </c>
      <c r="DW13" s="12">
        <v>0</v>
      </c>
      <c r="DX13" s="22">
        <v>0</v>
      </c>
      <c r="DY13" s="12">
        <v>0</v>
      </c>
      <c r="DZ13" s="22">
        <v>0</v>
      </c>
      <c r="EA13" s="12">
        <v>0</v>
      </c>
      <c r="EB13" s="24" t="e">
        <f t="shared" si="27"/>
        <v>#DIV/0!</v>
      </c>
      <c r="EC13" s="24" t="e">
        <f t="shared" si="28"/>
        <v>#DIV/0!</v>
      </c>
      <c r="ED13" s="18"/>
      <c r="EE13" s="10">
        <v>3</v>
      </c>
      <c r="EF13" s="12">
        <v>0.53</v>
      </c>
      <c r="EG13" s="22">
        <v>0</v>
      </c>
      <c r="EH13" s="12">
        <v>0</v>
      </c>
      <c r="EI13" s="22">
        <v>3</v>
      </c>
      <c r="EJ13" s="12">
        <v>3.26</v>
      </c>
      <c r="EK13" s="24">
        <f t="shared" si="29"/>
        <v>0</v>
      </c>
      <c r="EL13" s="24">
        <f t="shared" si="30"/>
        <v>1</v>
      </c>
      <c r="EM13" s="18"/>
      <c r="EN13" s="10">
        <v>0</v>
      </c>
      <c r="EO13" s="12">
        <v>0</v>
      </c>
      <c r="EP13" s="22">
        <v>0</v>
      </c>
      <c r="EQ13" s="12">
        <v>0</v>
      </c>
      <c r="ER13" s="22">
        <v>0</v>
      </c>
      <c r="ES13" s="12">
        <v>0</v>
      </c>
      <c r="ET13" s="24" t="e">
        <f t="shared" si="31"/>
        <v>#DIV/0!</v>
      </c>
      <c r="EU13" s="24" t="e">
        <f t="shared" si="32"/>
        <v>#DIV/0!</v>
      </c>
      <c r="EV13" s="18"/>
      <c r="EW13" s="10">
        <v>1</v>
      </c>
      <c r="EX13" s="12">
        <v>0.11</v>
      </c>
      <c r="EY13" s="22">
        <v>0</v>
      </c>
      <c r="EZ13" s="12">
        <v>0</v>
      </c>
      <c r="FA13" s="22">
        <v>1</v>
      </c>
      <c r="FB13" s="12">
        <v>0.6</v>
      </c>
      <c r="FC13" s="24">
        <f t="shared" si="33"/>
        <v>0</v>
      </c>
      <c r="FD13" s="24">
        <f t="shared" si="34"/>
        <v>1</v>
      </c>
      <c r="FE13" s="18"/>
      <c r="FF13" s="10">
        <v>0</v>
      </c>
      <c r="FG13" s="12">
        <v>0</v>
      </c>
      <c r="FH13" s="22">
        <v>0</v>
      </c>
      <c r="FI13" s="12">
        <v>0</v>
      </c>
      <c r="FJ13" s="22">
        <v>0</v>
      </c>
      <c r="FK13" s="12">
        <v>0</v>
      </c>
      <c r="FL13" s="24" t="e">
        <f t="shared" si="35"/>
        <v>#DIV/0!</v>
      </c>
      <c r="FM13" s="24" t="e">
        <f t="shared" si="36"/>
        <v>#DIV/0!</v>
      </c>
      <c r="FN13" s="18"/>
      <c r="FO13" s="10">
        <v>0</v>
      </c>
      <c r="FP13" s="12">
        <v>0</v>
      </c>
      <c r="FQ13" s="22">
        <v>0</v>
      </c>
      <c r="FR13" s="12">
        <v>0</v>
      </c>
      <c r="FS13" s="22">
        <v>0</v>
      </c>
      <c r="FT13" s="12">
        <v>0</v>
      </c>
      <c r="FU13" s="24" t="e">
        <f t="shared" si="37"/>
        <v>#DIV/0!</v>
      </c>
      <c r="FV13" s="24" t="e">
        <f t="shared" si="38"/>
        <v>#DIV/0!</v>
      </c>
      <c r="FW13" s="18"/>
      <c r="FX13" s="10">
        <v>0</v>
      </c>
      <c r="FY13" s="12">
        <v>0</v>
      </c>
      <c r="FZ13" s="22">
        <v>0</v>
      </c>
      <c r="GA13" s="12">
        <v>0</v>
      </c>
      <c r="GB13" s="22">
        <v>0</v>
      </c>
      <c r="GC13" s="12">
        <v>0</v>
      </c>
      <c r="GD13" s="24" t="e">
        <f t="shared" si="39"/>
        <v>#DIV/0!</v>
      </c>
      <c r="GE13" s="24" t="e">
        <f t="shared" si="40"/>
        <v>#DIV/0!</v>
      </c>
      <c r="GF13" s="18"/>
      <c r="GG13" s="10">
        <v>0</v>
      </c>
      <c r="GH13" s="12">
        <v>0</v>
      </c>
      <c r="GI13" s="22">
        <v>0</v>
      </c>
      <c r="GJ13" s="12">
        <v>0</v>
      </c>
      <c r="GK13" s="22">
        <v>0</v>
      </c>
      <c r="GL13" s="12">
        <v>0</v>
      </c>
      <c r="GM13" s="24" t="e">
        <f t="shared" si="41"/>
        <v>#DIV/0!</v>
      </c>
      <c r="GN13" s="24" t="e">
        <f t="shared" si="42"/>
        <v>#DIV/0!</v>
      </c>
      <c r="GO13" s="18"/>
      <c r="GP13" s="10">
        <v>1</v>
      </c>
      <c r="GQ13" s="12">
        <v>0.22</v>
      </c>
      <c r="GR13" s="22">
        <v>0</v>
      </c>
      <c r="GS13" s="12">
        <v>0</v>
      </c>
      <c r="GT13" s="22">
        <v>1</v>
      </c>
      <c r="GU13" s="12">
        <v>0.79</v>
      </c>
      <c r="GV13" s="24">
        <f t="shared" si="43"/>
        <v>0</v>
      </c>
      <c r="GW13" s="24">
        <f t="shared" si="44"/>
        <v>1</v>
      </c>
      <c r="GX13" s="18"/>
      <c r="GY13" s="10">
        <v>0</v>
      </c>
      <c r="GZ13" s="12">
        <v>0</v>
      </c>
      <c r="HA13" s="22">
        <v>0</v>
      </c>
      <c r="HB13" s="12">
        <v>0</v>
      </c>
      <c r="HC13" s="22">
        <v>0</v>
      </c>
      <c r="HD13" s="12">
        <v>0</v>
      </c>
      <c r="HE13" s="24" t="e">
        <f t="shared" si="45"/>
        <v>#DIV/0!</v>
      </c>
      <c r="HF13" s="24" t="e">
        <f t="shared" si="46"/>
        <v>#DIV/0!</v>
      </c>
      <c r="HG13" s="18"/>
      <c r="HH13" s="10">
        <v>1</v>
      </c>
      <c r="HI13" s="12">
        <v>0.15</v>
      </c>
      <c r="HJ13" s="22">
        <v>0</v>
      </c>
      <c r="HK13" s="12">
        <v>0</v>
      </c>
      <c r="HL13" s="22">
        <v>1</v>
      </c>
      <c r="HM13" s="12">
        <v>0.5</v>
      </c>
      <c r="HN13" s="24">
        <f t="shared" si="47"/>
        <v>0</v>
      </c>
      <c r="HO13" s="24">
        <f t="shared" si="48"/>
        <v>1</v>
      </c>
      <c r="HP13" s="18"/>
      <c r="HQ13" s="10">
        <v>0</v>
      </c>
      <c r="HR13" s="12">
        <v>0</v>
      </c>
      <c r="HS13" s="22">
        <v>0</v>
      </c>
      <c r="HT13" s="12">
        <v>0</v>
      </c>
      <c r="HU13" s="22">
        <v>0</v>
      </c>
      <c r="HV13" s="12">
        <v>0</v>
      </c>
      <c r="HW13" s="24" t="e">
        <f t="shared" si="49"/>
        <v>#DIV/0!</v>
      </c>
      <c r="HX13" s="24" t="e">
        <f t="shared" si="50"/>
        <v>#DIV/0!</v>
      </c>
      <c r="HY13" s="18"/>
      <c r="HZ13" s="10">
        <v>0</v>
      </c>
      <c r="IA13" s="12">
        <v>0</v>
      </c>
      <c r="IB13" s="22">
        <v>0</v>
      </c>
      <c r="IC13" s="12">
        <v>0</v>
      </c>
      <c r="ID13" s="22">
        <v>0</v>
      </c>
      <c r="IE13" s="12">
        <v>0</v>
      </c>
      <c r="IF13" s="24" t="e">
        <f t="shared" si="51"/>
        <v>#DIV/0!</v>
      </c>
      <c r="IG13" s="24" t="e">
        <f t="shared" si="52"/>
        <v>#DIV/0!</v>
      </c>
      <c r="IH13" s="18"/>
      <c r="II13" s="10">
        <v>1</v>
      </c>
      <c r="IJ13" s="12">
        <v>0.14000000000000001</v>
      </c>
      <c r="IK13" s="22">
        <v>0</v>
      </c>
      <c r="IL13" s="12">
        <v>0</v>
      </c>
      <c r="IM13" s="22">
        <v>1</v>
      </c>
      <c r="IN13" s="12">
        <v>1.03</v>
      </c>
      <c r="IO13" s="24">
        <f t="shared" si="53"/>
        <v>0</v>
      </c>
      <c r="IP13" s="24">
        <f t="shared" si="54"/>
        <v>1</v>
      </c>
      <c r="IQ13" s="18"/>
      <c r="IR13" s="10">
        <v>0</v>
      </c>
      <c r="IS13" s="12">
        <v>0</v>
      </c>
      <c r="IT13" s="22">
        <v>0</v>
      </c>
      <c r="IU13" s="12">
        <v>0</v>
      </c>
      <c r="IV13" s="22">
        <v>0</v>
      </c>
      <c r="IW13" s="12">
        <v>0</v>
      </c>
      <c r="IX13" s="24" t="e">
        <f t="shared" si="55"/>
        <v>#DIV/0!</v>
      </c>
      <c r="IY13" s="24" t="e">
        <f t="shared" si="56"/>
        <v>#DIV/0!</v>
      </c>
      <c r="IZ13" s="18"/>
      <c r="JA13" s="10">
        <v>0</v>
      </c>
      <c r="JB13" s="12">
        <v>0</v>
      </c>
      <c r="JC13" s="22">
        <v>0</v>
      </c>
      <c r="JD13" s="12">
        <v>0</v>
      </c>
      <c r="JE13" s="22">
        <v>0</v>
      </c>
      <c r="JF13" s="12">
        <v>0</v>
      </c>
      <c r="JG13" s="24" t="e">
        <f t="shared" si="57"/>
        <v>#DIV/0!</v>
      </c>
      <c r="JH13" s="24" t="e">
        <f t="shared" si="58"/>
        <v>#DIV/0!</v>
      </c>
      <c r="JI13" s="18"/>
      <c r="JJ13" s="10">
        <v>0</v>
      </c>
      <c r="JK13" s="12">
        <v>0</v>
      </c>
      <c r="JL13" s="22">
        <v>0</v>
      </c>
      <c r="JM13" s="12">
        <v>0</v>
      </c>
      <c r="JN13" s="22">
        <v>0</v>
      </c>
      <c r="JO13" s="12">
        <v>0</v>
      </c>
      <c r="JP13" s="24" t="e">
        <f t="shared" si="59"/>
        <v>#DIV/0!</v>
      </c>
      <c r="JQ13" s="24" t="e">
        <f t="shared" si="60"/>
        <v>#DIV/0!</v>
      </c>
      <c r="JR13" s="18"/>
      <c r="JS13" s="10">
        <v>6</v>
      </c>
      <c r="JT13" s="12">
        <v>0.8</v>
      </c>
      <c r="JU13" s="22">
        <v>2</v>
      </c>
      <c r="JV13" s="12">
        <v>0.32</v>
      </c>
      <c r="JW13" s="22">
        <v>4</v>
      </c>
      <c r="JX13" s="12">
        <v>3.31</v>
      </c>
      <c r="JY13" s="24">
        <f t="shared" si="61"/>
        <v>0.33333333333333331</v>
      </c>
      <c r="JZ13" s="24">
        <f t="shared" si="62"/>
        <v>0.66666666666666663</v>
      </c>
    </row>
    <row r="14" spans="1:286" x14ac:dyDescent="0.15">
      <c r="A14" s="16" t="s">
        <v>7</v>
      </c>
      <c r="B14" s="11">
        <v>38018</v>
      </c>
      <c r="C14" s="13">
        <v>1.23</v>
      </c>
      <c r="D14" s="23">
        <v>15090</v>
      </c>
      <c r="E14" s="25">
        <f t="shared" si="63"/>
        <v>0.39691724972381504</v>
      </c>
      <c r="F14" s="23">
        <v>22557</v>
      </c>
      <c r="G14" s="25">
        <f t="shared" si="0"/>
        <v>0.5933242148455995</v>
      </c>
      <c r="H14" s="18"/>
      <c r="I14" s="11">
        <v>218</v>
      </c>
      <c r="J14" s="13">
        <v>0.73</v>
      </c>
      <c r="K14" s="23">
        <v>61</v>
      </c>
      <c r="L14" s="13">
        <v>0.28000000000000003</v>
      </c>
      <c r="M14" s="23">
        <v>152</v>
      </c>
      <c r="N14" s="13">
        <v>1.85</v>
      </c>
      <c r="O14" s="25">
        <f t="shared" si="1"/>
        <v>0.27981651376146788</v>
      </c>
      <c r="P14" s="25">
        <f t="shared" si="2"/>
        <v>0.69724770642201839</v>
      </c>
      <c r="Q14" s="18"/>
      <c r="R14" s="11">
        <v>88</v>
      </c>
      <c r="S14" s="13">
        <v>0.93</v>
      </c>
      <c r="T14" s="23">
        <v>21</v>
      </c>
      <c r="U14" s="13">
        <v>0.36</v>
      </c>
      <c r="V14" s="23">
        <v>67</v>
      </c>
      <c r="W14" s="13">
        <v>1.84</v>
      </c>
      <c r="X14" s="25">
        <f t="shared" si="3"/>
        <v>0.23863636363636365</v>
      </c>
      <c r="Y14" s="25">
        <f t="shared" si="4"/>
        <v>0.76136363636363635</v>
      </c>
      <c r="Z14" s="18"/>
      <c r="AA14" s="11">
        <v>10</v>
      </c>
      <c r="AB14" s="13">
        <v>0.59</v>
      </c>
      <c r="AC14" s="23">
        <v>1</v>
      </c>
      <c r="AD14" s="13">
        <v>0.08</v>
      </c>
      <c r="AE14" s="23">
        <v>9</v>
      </c>
      <c r="AF14" s="13">
        <v>1.94</v>
      </c>
      <c r="AG14" s="25">
        <f t="shared" si="5"/>
        <v>0.1</v>
      </c>
      <c r="AH14" s="25">
        <f t="shared" si="6"/>
        <v>0.9</v>
      </c>
      <c r="AI14" s="18"/>
      <c r="AJ14" s="11">
        <v>11</v>
      </c>
      <c r="AK14" s="13">
        <v>0.7</v>
      </c>
      <c r="AL14" s="23">
        <v>4</v>
      </c>
      <c r="AM14" s="13">
        <v>0.33</v>
      </c>
      <c r="AN14" s="23">
        <v>5</v>
      </c>
      <c r="AO14" s="13">
        <v>1.43</v>
      </c>
      <c r="AP14" s="25">
        <f t="shared" si="7"/>
        <v>0.36363636363636365</v>
      </c>
      <c r="AQ14" s="25">
        <f t="shared" si="8"/>
        <v>0.45454545454545453</v>
      </c>
      <c r="AR14" s="18"/>
      <c r="AS14" s="11">
        <v>10</v>
      </c>
      <c r="AT14" s="13">
        <v>0.86</v>
      </c>
      <c r="AU14" s="23">
        <v>4</v>
      </c>
      <c r="AV14" s="13">
        <v>0.42</v>
      </c>
      <c r="AW14" s="23">
        <v>6</v>
      </c>
      <c r="AX14" s="13">
        <v>2.99</v>
      </c>
      <c r="AY14" s="25">
        <f t="shared" si="9"/>
        <v>0.4</v>
      </c>
      <c r="AZ14" s="25">
        <f t="shared" si="10"/>
        <v>0.6</v>
      </c>
      <c r="BA14" s="18"/>
      <c r="BB14" s="11">
        <v>6</v>
      </c>
      <c r="BC14" s="13">
        <v>0.51</v>
      </c>
      <c r="BD14" s="23">
        <v>1</v>
      </c>
      <c r="BE14" s="13">
        <v>0.11</v>
      </c>
      <c r="BF14" s="23">
        <v>5</v>
      </c>
      <c r="BG14" s="13">
        <v>1.82</v>
      </c>
      <c r="BH14" s="25">
        <f t="shared" si="11"/>
        <v>0.16666666666666666</v>
      </c>
      <c r="BI14" s="25">
        <f t="shared" si="12"/>
        <v>0.83333333333333337</v>
      </c>
      <c r="BJ14" s="18"/>
      <c r="BK14" s="11">
        <v>21</v>
      </c>
      <c r="BL14" s="13">
        <v>0.63</v>
      </c>
      <c r="BM14" s="23">
        <v>6</v>
      </c>
      <c r="BN14" s="13">
        <v>0.24</v>
      </c>
      <c r="BO14" s="23">
        <v>14</v>
      </c>
      <c r="BP14" s="13">
        <v>1.7</v>
      </c>
      <c r="BQ14" s="25">
        <f t="shared" si="13"/>
        <v>0.2857142857142857</v>
      </c>
      <c r="BR14" s="25">
        <f t="shared" si="14"/>
        <v>0.66666666666666663</v>
      </c>
      <c r="BS14" s="18"/>
      <c r="BT14" s="11">
        <v>10</v>
      </c>
      <c r="BU14" s="13">
        <v>0.62</v>
      </c>
      <c r="BV14" s="23">
        <v>2</v>
      </c>
      <c r="BW14" s="13">
        <v>0.16</v>
      </c>
      <c r="BX14" s="23">
        <v>7</v>
      </c>
      <c r="BY14" s="13">
        <v>2</v>
      </c>
      <c r="BZ14" s="25">
        <f t="shared" si="15"/>
        <v>0.2</v>
      </c>
      <c r="CA14" s="25">
        <f t="shared" si="16"/>
        <v>0.7</v>
      </c>
      <c r="CB14" s="18"/>
      <c r="CC14" s="11">
        <v>11</v>
      </c>
      <c r="CD14" s="13">
        <v>0.8</v>
      </c>
      <c r="CE14" s="23">
        <v>3</v>
      </c>
      <c r="CF14" s="13">
        <v>0.3</v>
      </c>
      <c r="CG14" s="23">
        <v>8</v>
      </c>
      <c r="CH14" s="13">
        <v>2.14</v>
      </c>
      <c r="CI14" s="25">
        <f t="shared" si="17"/>
        <v>0.27272727272727271</v>
      </c>
      <c r="CJ14" s="25">
        <f t="shared" si="18"/>
        <v>0.72727272727272729</v>
      </c>
      <c r="CK14" s="18"/>
      <c r="CL14" s="11">
        <v>1</v>
      </c>
      <c r="CM14" s="13">
        <v>0.12</v>
      </c>
      <c r="CN14" s="23">
        <v>0</v>
      </c>
      <c r="CO14" s="13">
        <v>0</v>
      </c>
      <c r="CP14" s="23">
        <v>1</v>
      </c>
      <c r="CQ14" s="13">
        <v>0.34</v>
      </c>
      <c r="CR14" s="25">
        <f t="shared" si="19"/>
        <v>0</v>
      </c>
      <c r="CS14" s="25">
        <f t="shared" si="20"/>
        <v>1</v>
      </c>
      <c r="CT14" s="18"/>
      <c r="CU14" s="11">
        <v>1</v>
      </c>
      <c r="CV14" s="13">
        <v>0.26</v>
      </c>
      <c r="CW14" s="23">
        <v>1</v>
      </c>
      <c r="CX14" s="13">
        <v>0.31</v>
      </c>
      <c r="CY14" s="23">
        <v>0</v>
      </c>
      <c r="CZ14" s="13">
        <v>0</v>
      </c>
      <c r="DA14" s="25">
        <f t="shared" si="21"/>
        <v>1</v>
      </c>
      <c r="DB14" s="25">
        <f t="shared" si="22"/>
        <v>0</v>
      </c>
      <c r="DC14" s="18"/>
      <c r="DD14" s="11">
        <v>0</v>
      </c>
      <c r="DE14" s="13">
        <v>0</v>
      </c>
      <c r="DF14" s="23">
        <v>0</v>
      </c>
      <c r="DG14" s="13">
        <v>0</v>
      </c>
      <c r="DH14" s="23">
        <v>0</v>
      </c>
      <c r="DI14" s="13">
        <v>0</v>
      </c>
      <c r="DJ14" s="25" t="e">
        <f t="shared" si="23"/>
        <v>#DIV/0!</v>
      </c>
      <c r="DK14" s="25" t="e">
        <f t="shared" si="24"/>
        <v>#DIV/0!</v>
      </c>
      <c r="DL14" s="18"/>
      <c r="DM14" s="11">
        <v>1</v>
      </c>
      <c r="DN14" s="13">
        <v>0.82</v>
      </c>
      <c r="DO14" s="23">
        <v>1</v>
      </c>
      <c r="DP14" s="13">
        <v>0.97</v>
      </c>
      <c r="DQ14" s="23">
        <v>0</v>
      </c>
      <c r="DR14" s="13">
        <v>0</v>
      </c>
      <c r="DS14" s="25">
        <f t="shared" si="25"/>
        <v>1</v>
      </c>
      <c r="DT14" s="25">
        <f t="shared" si="26"/>
        <v>0</v>
      </c>
      <c r="DU14" s="18"/>
      <c r="DV14" s="11">
        <v>3</v>
      </c>
      <c r="DW14" s="13">
        <v>1.36</v>
      </c>
      <c r="DX14" s="23">
        <v>1</v>
      </c>
      <c r="DY14" s="13">
        <v>0.56999999999999995</v>
      </c>
      <c r="DZ14" s="23">
        <v>2</v>
      </c>
      <c r="EA14" s="13">
        <v>4.55</v>
      </c>
      <c r="EB14" s="25">
        <f t="shared" si="27"/>
        <v>0.33333333333333331</v>
      </c>
      <c r="EC14" s="25">
        <f t="shared" si="28"/>
        <v>0.66666666666666663</v>
      </c>
      <c r="ED14" s="18"/>
      <c r="EE14" s="11">
        <v>5</v>
      </c>
      <c r="EF14" s="13">
        <v>0.88</v>
      </c>
      <c r="EG14" s="23">
        <v>1</v>
      </c>
      <c r="EH14" s="13">
        <v>0.21</v>
      </c>
      <c r="EI14" s="23">
        <v>4</v>
      </c>
      <c r="EJ14" s="13">
        <v>4.3499999999999996</v>
      </c>
      <c r="EK14" s="25">
        <f t="shared" si="29"/>
        <v>0.2</v>
      </c>
      <c r="EL14" s="25">
        <f t="shared" si="30"/>
        <v>0.8</v>
      </c>
      <c r="EM14" s="18"/>
      <c r="EN14" s="11">
        <v>3</v>
      </c>
      <c r="EO14" s="13">
        <v>1.54</v>
      </c>
      <c r="EP14" s="23">
        <v>1</v>
      </c>
      <c r="EQ14" s="13">
        <v>0.64</v>
      </c>
      <c r="ER14" s="23">
        <v>2</v>
      </c>
      <c r="ES14" s="13">
        <v>5.13</v>
      </c>
      <c r="ET14" s="25">
        <f t="shared" si="31"/>
        <v>0.33333333333333331</v>
      </c>
      <c r="EU14" s="25">
        <f t="shared" si="32"/>
        <v>0.66666666666666663</v>
      </c>
      <c r="EV14" s="18"/>
      <c r="EW14" s="11">
        <v>5</v>
      </c>
      <c r="EX14" s="13">
        <v>0.54</v>
      </c>
      <c r="EY14" s="23">
        <v>0</v>
      </c>
      <c r="EZ14" s="13">
        <v>0</v>
      </c>
      <c r="FA14" s="23">
        <v>5</v>
      </c>
      <c r="FB14" s="13">
        <v>3.01</v>
      </c>
      <c r="FC14" s="25">
        <f t="shared" si="33"/>
        <v>0</v>
      </c>
      <c r="FD14" s="25">
        <f t="shared" si="34"/>
        <v>1</v>
      </c>
      <c r="FE14" s="18"/>
      <c r="FF14" s="11">
        <v>1</v>
      </c>
      <c r="FG14" s="13">
        <v>0.39</v>
      </c>
      <c r="FH14" s="23">
        <v>1</v>
      </c>
      <c r="FI14" s="13">
        <v>0.48</v>
      </c>
      <c r="FJ14" s="23">
        <v>0</v>
      </c>
      <c r="FK14" s="13">
        <v>0</v>
      </c>
      <c r="FL14" s="25">
        <f t="shared" si="35"/>
        <v>1</v>
      </c>
      <c r="FM14" s="25">
        <f t="shared" si="36"/>
        <v>0</v>
      </c>
      <c r="FN14" s="18"/>
      <c r="FO14" s="11">
        <v>2</v>
      </c>
      <c r="FP14" s="13">
        <v>1.06</v>
      </c>
      <c r="FQ14" s="23">
        <v>1</v>
      </c>
      <c r="FR14" s="13">
        <v>0.63</v>
      </c>
      <c r="FS14" s="23">
        <v>1</v>
      </c>
      <c r="FT14" s="13">
        <v>3.33</v>
      </c>
      <c r="FU14" s="25">
        <f t="shared" si="37"/>
        <v>0.5</v>
      </c>
      <c r="FV14" s="25">
        <f t="shared" si="38"/>
        <v>0.5</v>
      </c>
      <c r="FW14" s="18"/>
      <c r="FX14" s="11">
        <v>5</v>
      </c>
      <c r="FY14" s="13">
        <v>2.08</v>
      </c>
      <c r="FZ14" s="23">
        <v>2</v>
      </c>
      <c r="GA14" s="13">
        <v>1.04</v>
      </c>
      <c r="GB14" s="23">
        <v>3</v>
      </c>
      <c r="GC14" s="13">
        <v>6.25</v>
      </c>
      <c r="GD14" s="25">
        <f t="shared" si="39"/>
        <v>0.4</v>
      </c>
      <c r="GE14" s="25">
        <f t="shared" si="40"/>
        <v>0.6</v>
      </c>
      <c r="GF14" s="18"/>
      <c r="GG14" s="11">
        <v>1</v>
      </c>
      <c r="GH14" s="13">
        <v>0.37</v>
      </c>
      <c r="GI14" s="23">
        <v>1</v>
      </c>
      <c r="GJ14" s="13">
        <v>0.46</v>
      </c>
      <c r="GK14" s="23">
        <v>0</v>
      </c>
      <c r="GL14" s="13">
        <v>0</v>
      </c>
      <c r="GM14" s="25">
        <f t="shared" si="41"/>
        <v>1</v>
      </c>
      <c r="GN14" s="25">
        <f t="shared" si="42"/>
        <v>0</v>
      </c>
      <c r="GO14" s="18"/>
      <c r="GP14" s="11">
        <v>0</v>
      </c>
      <c r="GQ14" s="13">
        <v>0</v>
      </c>
      <c r="GR14" s="23">
        <v>0</v>
      </c>
      <c r="GS14" s="13">
        <v>0</v>
      </c>
      <c r="GT14" s="23">
        <v>0</v>
      </c>
      <c r="GU14" s="13">
        <v>0</v>
      </c>
      <c r="GV14" s="25" t="e">
        <f t="shared" si="43"/>
        <v>#DIV/0!</v>
      </c>
      <c r="GW14" s="25" t="e">
        <f t="shared" si="44"/>
        <v>#DIV/0!</v>
      </c>
      <c r="GX14" s="18"/>
      <c r="GY14" s="11">
        <v>3</v>
      </c>
      <c r="GZ14" s="13">
        <v>1.02</v>
      </c>
      <c r="HA14" s="23">
        <v>1</v>
      </c>
      <c r="HB14" s="13">
        <v>0.41</v>
      </c>
      <c r="HC14" s="23">
        <v>2</v>
      </c>
      <c r="HD14" s="13">
        <v>3.92</v>
      </c>
      <c r="HE14" s="25">
        <f t="shared" si="45"/>
        <v>0.33333333333333331</v>
      </c>
      <c r="HF14" s="25">
        <f t="shared" si="46"/>
        <v>0.66666666666666663</v>
      </c>
      <c r="HG14" s="18"/>
      <c r="HH14" s="11">
        <v>4</v>
      </c>
      <c r="HI14" s="13">
        <v>0.59</v>
      </c>
      <c r="HJ14" s="23">
        <v>2</v>
      </c>
      <c r="HK14" s="13">
        <v>0.42</v>
      </c>
      <c r="HL14" s="23">
        <v>2</v>
      </c>
      <c r="HM14" s="13">
        <v>1</v>
      </c>
      <c r="HN14" s="25">
        <f t="shared" si="47"/>
        <v>0.5</v>
      </c>
      <c r="HO14" s="25">
        <f t="shared" si="48"/>
        <v>0.5</v>
      </c>
      <c r="HP14" s="18"/>
      <c r="HQ14" s="11">
        <v>3</v>
      </c>
      <c r="HR14" s="13">
        <v>0.93</v>
      </c>
      <c r="HS14" s="23">
        <v>0</v>
      </c>
      <c r="HT14" s="13">
        <v>0</v>
      </c>
      <c r="HU14" s="23">
        <v>3</v>
      </c>
      <c r="HV14" s="13">
        <v>3.61</v>
      </c>
      <c r="HW14" s="25">
        <f t="shared" si="49"/>
        <v>0</v>
      </c>
      <c r="HX14" s="25">
        <f t="shared" si="50"/>
        <v>1</v>
      </c>
      <c r="HY14" s="18"/>
      <c r="HZ14" s="11">
        <v>1</v>
      </c>
      <c r="IA14" s="13">
        <v>0.48</v>
      </c>
      <c r="IB14" s="23">
        <v>1</v>
      </c>
      <c r="IC14" s="13">
        <v>0.57999999999999996</v>
      </c>
      <c r="ID14" s="23">
        <v>0</v>
      </c>
      <c r="IE14" s="13">
        <v>0</v>
      </c>
      <c r="IF14" s="25">
        <f t="shared" si="51"/>
        <v>1</v>
      </c>
      <c r="IG14" s="25">
        <f t="shared" si="52"/>
        <v>0</v>
      </c>
      <c r="IH14" s="18"/>
      <c r="II14" s="11">
        <v>2</v>
      </c>
      <c r="IJ14" s="13">
        <v>0.27</v>
      </c>
      <c r="IK14" s="23">
        <v>0</v>
      </c>
      <c r="IL14" s="13">
        <v>0</v>
      </c>
      <c r="IM14" s="23">
        <v>2</v>
      </c>
      <c r="IN14" s="13">
        <v>2.06</v>
      </c>
      <c r="IO14" s="25">
        <f t="shared" si="53"/>
        <v>0</v>
      </c>
      <c r="IP14" s="25">
        <f t="shared" si="54"/>
        <v>1</v>
      </c>
      <c r="IQ14" s="18"/>
      <c r="IR14" s="11">
        <v>1</v>
      </c>
      <c r="IS14" s="13">
        <v>0.86</v>
      </c>
      <c r="IT14" s="23">
        <v>1</v>
      </c>
      <c r="IU14" s="13">
        <v>0.99</v>
      </c>
      <c r="IV14" s="23">
        <v>0</v>
      </c>
      <c r="IW14" s="13">
        <v>0</v>
      </c>
      <c r="IX14" s="25">
        <f t="shared" si="55"/>
        <v>1</v>
      </c>
      <c r="IY14" s="25">
        <f t="shared" si="56"/>
        <v>0</v>
      </c>
      <c r="IZ14" s="18"/>
      <c r="JA14" s="11">
        <v>0</v>
      </c>
      <c r="JB14" s="13">
        <v>0</v>
      </c>
      <c r="JC14" s="23">
        <v>0</v>
      </c>
      <c r="JD14" s="13">
        <v>0</v>
      </c>
      <c r="JE14" s="23">
        <v>0</v>
      </c>
      <c r="JF14" s="13">
        <v>0</v>
      </c>
      <c r="JG14" s="25" t="e">
        <f t="shared" si="57"/>
        <v>#DIV/0!</v>
      </c>
      <c r="JH14" s="25" t="e">
        <f t="shared" si="58"/>
        <v>#DIV/0!</v>
      </c>
      <c r="JI14" s="18"/>
      <c r="JJ14" s="11">
        <v>0</v>
      </c>
      <c r="JK14" s="13">
        <v>0</v>
      </c>
      <c r="JL14" s="23">
        <v>0</v>
      </c>
      <c r="JM14" s="13">
        <v>0</v>
      </c>
      <c r="JN14" s="23">
        <v>0</v>
      </c>
      <c r="JO14" s="13">
        <v>0</v>
      </c>
      <c r="JP14" s="25" t="e">
        <f t="shared" si="59"/>
        <v>#DIV/0!</v>
      </c>
      <c r="JQ14" s="25" t="e">
        <f t="shared" si="60"/>
        <v>#DIV/0!</v>
      </c>
      <c r="JR14" s="18"/>
      <c r="JS14" s="11">
        <v>9</v>
      </c>
      <c r="JT14" s="13">
        <v>1.2</v>
      </c>
      <c r="JU14" s="23">
        <v>4</v>
      </c>
      <c r="JV14" s="13">
        <v>0.63</v>
      </c>
      <c r="JW14" s="23">
        <v>4</v>
      </c>
      <c r="JX14" s="13">
        <v>3.31</v>
      </c>
      <c r="JY14" s="25">
        <f t="shared" si="61"/>
        <v>0.44444444444444442</v>
      </c>
      <c r="JZ14" s="25">
        <f t="shared" si="62"/>
        <v>0.44444444444444442</v>
      </c>
    </row>
    <row r="15" spans="1:286" x14ac:dyDescent="0.15">
      <c r="A15" s="15" t="s">
        <v>8</v>
      </c>
      <c r="B15" s="10">
        <v>760098</v>
      </c>
      <c r="C15" s="12">
        <v>24.53</v>
      </c>
      <c r="D15" s="22">
        <v>373844</v>
      </c>
      <c r="E15" s="24">
        <f>+D15/B15</f>
        <v>0.49183657896744892</v>
      </c>
      <c r="F15" s="22">
        <v>384738</v>
      </c>
      <c r="G15" s="24">
        <f t="shared" si="0"/>
        <v>0.50616894137334922</v>
      </c>
      <c r="H15" s="18"/>
      <c r="I15" s="10">
        <v>8565</v>
      </c>
      <c r="J15" s="12">
        <v>28.75</v>
      </c>
      <c r="K15" s="22">
        <v>6059</v>
      </c>
      <c r="L15" s="12">
        <v>28.15</v>
      </c>
      <c r="M15" s="22">
        <v>2494</v>
      </c>
      <c r="N15" s="12">
        <v>30.31</v>
      </c>
      <c r="O15" s="24">
        <f t="shared" si="1"/>
        <v>0.7074138937536486</v>
      </c>
      <c r="P15" s="24">
        <f t="shared" si="2"/>
        <v>0.29118505545826034</v>
      </c>
      <c r="Q15" s="18"/>
      <c r="R15" s="10">
        <v>2540</v>
      </c>
      <c r="S15" s="12">
        <v>26.97</v>
      </c>
      <c r="T15" s="22">
        <v>1463</v>
      </c>
      <c r="U15" s="12">
        <v>25.35</v>
      </c>
      <c r="V15" s="22">
        <v>1077</v>
      </c>
      <c r="W15" s="12">
        <v>29.56</v>
      </c>
      <c r="X15" s="24">
        <f t="shared" si="3"/>
        <v>0.57598425196850389</v>
      </c>
      <c r="Y15" s="24">
        <f t="shared" si="4"/>
        <v>0.42401574803149605</v>
      </c>
      <c r="Z15" s="18"/>
      <c r="AA15" s="10">
        <v>500</v>
      </c>
      <c r="AB15" s="12">
        <v>29.33</v>
      </c>
      <c r="AC15" s="22">
        <v>349</v>
      </c>
      <c r="AD15" s="12">
        <v>28.15</v>
      </c>
      <c r="AE15" s="22">
        <v>151</v>
      </c>
      <c r="AF15" s="12">
        <v>32.47</v>
      </c>
      <c r="AG15" s="24">
        <f t="shared" si="5"/>
        <v>0.69799999999999995</v>
      </c>
      <c r="AH15" s="24">
        <f t="shared" si="6"/>
        <v>0.30199999999999999</v>
      </c>
      <c r="AI15" s="18"/>
      <c r="AJ15" s="10">
        <v>406</v>
      </c>
      <c r="AK15" s="12">
        <v>25.83</v>
      </c>
      <c r="AL15" s="22">
        <v>318</v>
      </c>
      <c r="AM15" s="12">
        <v>26.13</v>
      </c>
      <c r="AN15" s="22">
        <v>88</v>
      </c>
      <c r="AO15" s="12">
        <v>25.21</v>
      </c>
      <c r="AP15" s="24">
        <f t="shared" si="7"/>
        <v>0.78325123152709364</v>
      </c>
      <c r="AQ15" s="24">
        <f t="shared" si="8"/>
        <v>0.21674876847290642</v>
      </c>
      <c r="AR15" s="18"/>
      <c r="AS15" s="10">
        <v>330</v>
      </c>
      <c r="AT15" s="12">
        <v>28.33</v>
      </c>
      <c r="AU15" s="22">
        <v>277</v>
      </c>
      <c r="AV15" s="12">
        <v>28.82</v>
      </c>
      <c r="AW15" s="22">
        <v>53</v>
      </c>
      <c r="AX15" s="12">
        <v>26.37</v>
      </c>
      <c r="AY15" s="24">
        <f t="shared" si="9"/>
        <v>0.83939393939393936</v>
      </c>
      <c r="AZ15" s="24">
        <f t="shared" si="10"/>
        <v>0.16060606060606061</v>
      </c>
      <c r="BA15" s="18"/>
      <c r="BB15" s="10">
        <v>385</v>
      </c>
      <c r="BC15" s="12">
        <v>32.520000000000003</v>
      </c>
      <c r="BD15" s="22">
        <v>298</v>
      </c>
      <c r="BE15" s="12">
        <v>32.82</v>
      </c>
      <c r="BF15" s="22">
        <v>87</v>
      </c>
      <c r="BG15" s="12">
        <v>31.75</v>
      </c>
      <c r="BH15" s="24">
        <f t="shared" si="11"/>
        <v>0.77402597402597406</v>
      </c>
      <c r="BI15" s="24">
        <f t="shared" si="12"/>
        <v>0.22597402597402597</v>
      </c>
      <c r="BJ15" s="18"/>
      <c r="BK15" s="10">
        <v>978</v>
      </c>
      <c r="BL15" s="12">
        <v>29.25</v>
      </c>
      <c r="BM15" s="22">
        <v>678</v>
      </c>
      <c r="BN15" s="12">
        <v>27</v>
      </c>
      <c r="BO15" s="22">
        <v>295</v>
      </c>
      <c r="BP15" s="12">
        <v>35.799999999999997</v>
      </c>
      <c r="BQ15" s="24">
        <f t="shared" si="13"/>
        <v>0.69325153374233128</v>
      </c>
      <c r="BR15" s="24">
        <f t="shared" si="14"/>
        <v>0.30163599182004092</v>
      </c>
      <c r="BS15" s="18"/>
      <c r="BT15" s="10">
        <v>504</v>
      </c>
      <c r="BU15" s="12">
        <v>31.27</v>
      </c>
      <c r="BV15" s="22">
        <v>363</v>
      </c>
      <c r="BW15" s="12">
        <v>28.81</v>
      </c>
      <c r="BX15" s="22">
        <v>141</v>
      </c>
      <c r="BY15" s="12">
        <v>40.29</v>
      </c>
      <c r="BZ15" s="24">
        <f t="shared" si="15"/>
        <v>0.72023809523809523</v>
      </c>
      <c r="CA15" s="24">
        <f t="shared" si="16"/>
        <v>0.27976190476190477</v>
      </c>
      <c r="CB15" s="18"/>
      <c r="CC15" s="10">
        <v>398</v>
      </c>
      <c r="CD15" s="12">
        <v>29.01</v>
      </c>
      <c r="CE15" s="22">
        <v>298</v>
      </c>
      <c r="CF15" s="12">
        <v>29.83</v>
      </c>
      <c r="CG15" s="22">
        <v>100</v>
      </c>
      <c r="CH15" s="12">
        <v>26.81</v>
      </c>
      <c r="CI15" s="24">
        <f t="shared" si="17"/>
        <v>0.74874371859296485</v>
      </c>
      <c r="CJ15" s="24">
        <f t="shared" si="18"/>
        <v>0.25125628140703515</v>
      </c>
      <c r="CK15" s="18"/>
      <c r="CL15" s="10">
        <v>219</v>
      </c>
      <c r="CM15" s="12">
        <v>26.64</v>
      </c>
      <c r="CN15" s="22">
        <v>141</v>
      </c>
      <c r="CO15" s="12">
        <v>26.86</v>
      </c>
      <c r="CP15" s="22">
        <v>78</v>
      </c>
      <c r="CQ15" s="12">
        <v>26.26</v>
      </c>
      <c r="CR15" s="24">
        <f t="shared" si="19"/>
        <v>0.64383561643835618</v>
      </c>
      <c r="CS15" s="24">
        <f t="shared" si="20"/>
        <v>0.35616438356164382</v>
      </c>
      <c r="CT15" s="18"/>
      <c r="CU15" s="10">
        <v>131</v>
      </c>
      <c r="CV15" s="12">
        <v>34.56</v>
      </c>
      <c r="CW15" s="22">
        <v>119</v>
      </c>
      <c r="CX15" s="12">
        <v>36.96</v>
      </c>
      <c r="CY15" s="22">
        <v>11</v>
      </c>
      <c r="CZ15" s="12">
        <v>19.64</v>
      </c>
      <c r="DA15" s="24">
        <f t="shared" si="21"/>
        <v>0.90839694656488545</v>
      </c>
      <c r="DB15" s="24">
        <f t="shared" si="22"/>
        <v>8.3969465648854963E-2</v>
      </c>
      <c r="DC15" s="18"/>
      <c r="DD15" s="10">
        <v>143</v>
      </c>
      <c r="DE15" s="12">
        <v>26.53</v>
      </c>
      <c r="DF15" s="22">
        <v>116</v>
      </c>
      <c r="DG15" s="12">
        <v>26.85</v>
      </c>
      <c r="DH15" s="22">
        <v>27</v>
      </c>
      <c r="DI15" s="12">
        <v>25.23</v>
      </c>
      <c r="DJ15" s="24">
        <f t="shared" si="23"/>
        <v>0.81118881118881114</v>
      </c>
      <c r="DK15" s="24">
        <f t="shared" si="24"/>
        <v>0.1888111888111888</v>
      </c>
      <c r="DL15" s="18"/>
      <c r="DM15" s="10">
        <v>41</v>
      </c>
      <c r="DN15" s="12">
        <v>33.61</v>
      </c>
      <c r="DO15" s="22">
        <v>35</v>
      </c>
      <c r="DP15" s="12">
        <v>33.979999999999997</v>
      </c>
      <c r="DQ15" s="22">
        <v>6</v>
      </c>
      <c r="DR15" s="12">
        <v>31.58</v>
      </c>
      <c r="DS15" s="24">
        <f t="shared" si="25"/>
        <v>0.85365853658536583</v>
      </c>
      <c r="DT15" s="24">
        <f t="shared" si="26"/>
        <v>0.14634146341463414</v>
      </c>
      <c r="DU15" s="18"/>
      <c r="DV15" s="10">
        <v>92</v>
      </c>
      <c r="DW15" s="12">
        <v>41.82</v>
      </c>
      <c r="DX15" s="22">
        <v>79</v>
      </c>
      <c r="DY15" s="12">
        <v>44.89</v>
      </c>
      <c r="DZ15" s="22">
        <v>13</v>
      </c>
      <c r="EA15" s="12">
        <v>29.55</v>
      </c>
      <c r="EB15" s="24">
        <f t="shared" si="27"/>
        <v>0.85869565217391308</v>
      </c>
      <c r="EC15" s="24">
        <f t="shared" si="28"/>
        <v>0.14130434782608695</v>
      </c>
      <c r="ED15" s="18"/>
      <c r="EE15" s="10">
        <v>200</v>
      </c>
      <c r="EF15" s="12">
        <v>35.4</v>
      </c>
      <c r="EG15" s="22">
        <v>163</v>
      </c>
      <c r="EH15" s="12">
        <v>34.46</v>
      </c>
      <c r="EI15" s="22">
        <v>37</v>
      </c>
      <c r="EJ15" s="12">
        <v>40.22</v>
      </c>
      <c r="EK15" s="24">
        <f t="shared" si="29"/>
        <v>0.81499999999999995</v>
      </c>
      <c r="EL15" s="24">
        <f t="shared" si="30"/>
        <v>0.185</v>
      </c>
      <c r="EM15" s="18"/>
      <c r="EN15" s="10">
        <v>59</v>
      </c>
      <c r="EO15" s="12">
        <v>30.26</v>
      </c>
      <c r="EP15" s="22">
        <v>54</v>
      </c>
      <c r="EQ15" s="12">
        <v>34.619999999999997</v>
      </c>
      <c r="ER15" s="22">
        <v>5</v>
      </c>
      <c r="ES15" s="12">
        <v>12.82</v>
      </c>
      <c r="ET15" s="24">
        <f t="shared" si="31"/>
        <v>0.9152542372881356</v>
      </c>
      <c r="EU15" s="24">
        <f t="shared" si="32"/>
        <v>8.4745762711864403E-2</v>
      </c>
      <c r="EV15" s="18"/>
      <c r="EW15" s="10">
        <v>292</v>
      </c>
      <c r="EX15" s="12">
        <v>31.53</v>
      </c>
      <c r="EY15" s="22">
        <v>244</v>
      </c>
      <c r="EZ15" s="12">
        <v>32.19</v>
      </c>
      <c r="FA15" s="22">
        <v>47</v>
      </c>
      <c r="FB15" s="12">
        <v>28.31</v>
      </c>
      <c r="FC15" s="24">
        <f t="shared" si="33"/>
        <v>0.83561643835616439</v>
      </c>
      <c r="FD15" s="24">
        <f t="shared" si="34"/>
        <v>0.16095890410958905</v>
      </c>
      <c r="FE15" s="18"/>
      <c r="FF15" s="10">
        <v>57</v>
      </c>
      <c r="FG15" s="12">
        <v>22.35</v>
      </c>
      <c r="FH15" s="22">
        <v>41</v>
      </c>
      <c r="FI15" s="12">
        <v>19.62</v>
      </c>
      <c r="FJ15" s="22">
        <v>16</v>
      </c>
      <c r="FK15" s="12">
        <v>35.56</v>
      </c>
      <c r="FL15" s="24">
        <f t="shared" si="35"/>
        <v>0.7192982456140351</v>
      </c>
      <c r="FM15" s="24">
        <f t="shared" si="36"/>
        <v>0.2807017543859649</v>
      </c>
      <c r="FN15" s="18"/>
      <c r="FO15" s="10">
        <v>51</v>
      </c>
      <c r="FP15" s="12">
        <v>26.98</v>
      </c>
      <c r="FQ15" s="22">
        <v>41</v>
      </c>
      <c r="FR15" s="12">
        <v>25.95</v>
      </c>
      <c r="FS15" s="22">
        <v>9</v>
      </c>
      <c r="FT15" s="12">
        <v>30</v>
      </c>
      <c r="FU15" s="24">
        <f t="shared" si="37"/>
        <v>0.80392156862745101</v>
      </c>
      <c r="FV15" s="24">
        <f t="shared" si="38"/>
        <v>0.17647058823529413</v>
      </c>
      <c r="FW15" s="18"/>
      <c r="FX15" s="10">
        <v>67</v>
      </c>
      <c r="FY15" s="12">
        <v>27.92</v>
      </c>
      <c r="FZ15" s="22">
        <v>52</v>
      </c>
      <c r="GA15" s="12">
        <v>27.08</v>
      </c>
      <c r="GB15" s="22">
        <v>15</v>
      </c>
      <c r="GC15" s="12">
        <v>31.25</v>
      </c>
      <c r="GD15" s="24">
        <f t="shared" si="39"/>
        <v>0.77611940298507465</v>
      </c>
      <c r="GE15" s="24">
        <f t="shared" si="40"/>
        <v>0.22388059701492538</v>
      </c>
      <c r="GF15" s="18"/>
      <c r="GG15" s="10">
        <v>87</v>
      </c>
      <c r="GH15" s="12">
        <v>32.46</v>
      </c>
      <c r="GI15" s="22">
        <v>73</v>
      </c>
      <c r="GJ15" s="12">
        <v>33.33</v>
      </c>
      <c r="GK15" s="22">
        <v>13</v>
      </c>
      <c r="GL15" s="12">
        <v>27.08</v>
      </c>
      <c r="GM15" s="24">
        <f t="shared" si="41"/>
        <v>0.83908045977011492</v>
      </c>
      <c r="GN15" s="24">
        <f t="shared" si="42"/>
        <v>0.14942528735632185</v>
      </c>
      <c r="GO15" s="18"/>
      <c r="GP15" s="10">
        <v>147</v>
      </c>
      <c r="GQ15" s="12">
        <v>32.03</v>
      </c>
      <c r="GR15" s="22">
        <v>103</v>
      </c>
      <c r="GS15" s="12">
        <v>31.02</v>
      </c>
      <c r="GT15" s="22">
        <v>44</v>
      </c>
      <c r="GU15" s="12">
        <v>34.65</v>
      </c>
      <c r="GV15" s="24">
        <f t="shared" si="43"/>
        <v>0.70068027210884354</v>
      </c>
      <c r="GW15" s="24">
        <f t="shared" si="44"/>
        <v>0.29931972789115646</v>
      </c>
      <c r="GX15" s="18"/>
      <c r="GY15" s="10">
        <v>68</v>
      </c>
      <c r="GZ15" s="12">
        <v>23.13</v>
      </c>
      <c r="HA15" s="22">
        <v>63</v>
      </c>
      <c r="HB15" s="12">
        <v>25.93</v>
      </c>
      <c r="HC15" s="22">
        <v>5</v>
      </c>
      <c r="HD15" s="12">
        <v>9.8000000000000007</v>
      </c>
      <c r="HE15" s="24">
        <f t="shared" si="45"/>
        <v>0.92647058823529416</v>
      </c>
      <c r="HF15" s="24">
        <f t="shared" si="46"/>
        <v>7.3529411764705885E-2</v>
      </c>
      <c r="HG15" s="18"/>
      <c r="HH15" s="10">
        <v>164</v>
      </c>
      <c r="HI15" s="12">
        <v>24.15</v>
      </c>
      <c r="HJ15" s="22">
        <v>109</v>
      </c>
      <c r="HK15" s="12">
        <v>22.85</v>
      </c>
      <c r="HL15" s="22">
        <v>55</v>
      </c>
      <c r="HM15" s="12">
        <v>27.5</v>
      </c>
      <c r="HN15" s="24">
        <f t="shared" si="47"/>
        <v>0.66463414634146345</v>
      </c>
      <c r="HO15" s="24">
        <f t="shared" si="48"/>
        <v>0.33536585365853661</v>
      </c>
      <c r="HP15" s="18"/>
      <c r="HQ15" s="10">
        <v>93</v>
      </c>
      <c r="HR15" s="12">
        <v>28.97</v>
      </c>
      <c r="HS15" s="22">
        <v>65</v>
      </c>
      <c r="HT15" s="12">
        <v>27.31</v>
      </c>
      <c r="HU15" s="22">
        <v>28</v>
      </c>
      <c r="HV15" s="12">
        <v>33.729999999999997</v>
      </c>
      <c r="HW15" s="24">
        <f t="shared" si="49"/>
        <v>0.69892473118279574</v>
      </c>
      <c r="HX15" s="24">
        <f t="shared" si="50"/>
        <v>0.30107526881720431</v>
      </c>
      <c r="HY15" s="18"/>
      <c r="HZ15" s="10">
        <v>56</v>
      </c>
      <c r="IA15" s="12">
        <v>26.79</v>
      </c>
      <c r="IB15" s="22">
        <v>41</v>
      </c>
      <c r="IC15" s="12">
        <v>23.84</v>
      </c>
      <c r="ID15" s="22">
        <v>15</v>
      </c>
      <c r="IE15" s="12">
        <v>40.54</v>
      </c>
      <c r="IF15" s="24">
        <f t="shared" si="51"/>
        <v>0.7321428571428571</v>
      </c>
      <c r="IG15" s="24">
        <f t="shared" si="52"/>
        <v>0.26785714285714285</v>
      </c>
      <c r="IH15" s="18"/>
      <c r="II15" s="10">
        <v>258</v>
      </c>
      <c r="IJ15" s="12">
        <v>34.86</v>
      </c>
      <c r="IK15" s="22">
        <v>222</v>
      </c>
      <c r="IL15" s="12">
        <v>34.630000000000003</v>
      </c>
      <c r="IM15" s="22">
        <v>36</v>
      </c>
      <c r="IN15" s="12">
        <v>37.11</v>
      </c>
      <c r="IO15" s="24">
        <f t="shared" si="53"/>
        <v>0.86046511627906974</v>
      </c>
      <c r="IP15" s="24">
        <f t="shared" si="54"/>
        <v>0.13953488372093023</v>
      </c>
      <c r="IQ15" s="18"/>
      <c r="IR15" s="10">
        <v>31</v>
      </c>
      <c r="IS15" s="12">
        <v>26.72</v>
      </c>
      <c r="IT15" s="22">
        <v>27</v>
      </c>
      <c r="IU15" s="12">
        <v>26.73</v>
      </c>
      <c r="IV15" s="22">
        <v>4</v>
      </c>
      <c r="IW15" s="12">
        <v>26.67</v>
      </c>
      <c r="IX15" s="24">
        <f t="shared" si="55"/>
        <v>0.87096774193548387</v>
      </c>
      <c r="IY15" s="24">
        <f t="shared" si="56"/>
        <v>0.12903225806451613</v>
      </c>
      <c r="IZ15" s="18"/>
      <c r="JA15" s="10">
        <v>37</v>
      </c>
      <c r="JB15" s="12">
        <v>33.33</v>
      </c>
      <c r="JC15" s="22">
        <v>31</v>
      </c>
      <c r="JD15" s="12">
        <v>36.47</v>
      </c>
      <c r="JE15" s="22">
        <v>3</v>
      </c>
      <c r="JF15" s="12">
        <v>13.04</v>
      </c>
      <c r="JG15" s="24">
        <f t="shared" si="57"/>
        <v>0.83783783783783783</v>
      </c>
      <c r="JH15" s="24">
        <f t="shared" si="58"/>
        <v>8.1081081081081086E-2</v>
      </c>
      <c r="JI15" s="18"/>
      <c r="JJ15" s="10">
        <v>6</v>
      </c>
      <c r="JK15" s="12">
        <v>33.33</v>
      </c>
      <c r="JL15" s="22">
        <v>6</v>
      </c>
      <c r="JM15" s="12">
        <v>37.5</v>
      </c>
      <c r="JN15" s="22">
        <v>0</v>
      </c>
      <c r="JO15" s="12">
        <v>0</v>
      </c>
      <c r="JP15" s="24">
        <f t="shared" si="59"/>
        <v>1</v>
      </c>
      <c r="JQ15" s="24">
        <f t="shared" si="60"/>
        <v>0</v>
      </c>
      <c r="JR15" s="18"/>
      <c r="JS15" s="10">
        <v>225</v>
      </c>
      <c r="JT15" s="12">
        <v>29.88</v>
      </c>
      <c r="JU15" s="22">
        <v>190</v>
      </c>
      <c r="JV15" s="12">
        <v>30.16</v>
      </c>
      <c r="JW15" s="22">
        <v>35</v>
      </c>
      <c r="JX15" s="12">
        <v>28.93</v>
      </c>
      <c r="JY15" s="24">
        <f t="shared" si="61"/>
        <v>0.84444444444444444</v>
      </c>
      <c r="JZ15" s="24">
        <f t="shared" si="62"/>
        <v>0.15555555555555556</v>
      </c>
    </row>
    <row r="16" spans="1:286" x14ac:dyDescent="0.15">
      <c r="A16" s="16" t="s">
        <v>9</v>
      </c>
      <c r="B16" s="11">
        <v>21329</v>
      </c>
      <c r="C16" s="13">
        <v>0.69</v>
      </c>
      <c r="D16" s="23">
        <v>4544</v>
      </c>
      <c r="E16" s="25">
        <f t="shared" si="63"/>
        <v>0.21304327441511556</v>
      </c>
      <c r="F16" s="23">
        <v>16772</v>
      </c>
      <c r="G16" s="25">
        <f t="shared" si="0"/>
        <v>0.78634722678043978</v>
      </c>
      <c r="H16" s="18"/>
      <c r="I16" s="11">
        <v>226</v>
      </c>
      <c r="J16" s="13">
        <v>0.76</v>
      </c>
      <c r="K16" s="23">
        <v>82</v>
      </c>
      <c r="L16" s="13">
        <v>0.38</v>
      </c>
      <c r="M16" s="23">
        <v>144</v>
      </c>
      <c r="N16" s="13">
        <v>1.75</v>
      </c>
      <c r="O16" s="25">
        <f t="shared" si="1"/>
        <v>0.36283185840707965</v>
      </c>
      <c r="P16" s="25">
        <f t="shared" si="2"/>
        <v>0.63716814159292035</v>
      </c>
      <c r="Q16" s="18"/>
      <c r="R16" s="11">
        <v>102</v>
      </c>
      <c r="S16" s="13">
        <v>1.08</v>
      </c>
      <c r="T16" s="23">
        <v>27</v>
      </c>
      <c r="U16" s="13">
        <v>0.47</v>
      </c>
      <c r="V16" s="23">
        <v>75</v>
      </c>
      <c r="W16" s="13">
        <v>2.06</v>
      </c>
      <c r="X16" s="25">
        <f t="shared" si="3"/>
        <v>0.26470588235294118</v>
      </c>
      <c r="Y16" s="25">
        <f t="shared" si="4"/>
        <v>0.73529411764705888</v>
      </c>
      <c r="Z16" s="18"/>
      <c r="AA16" s="11">
        <v>6</v>
      </c>
      <c r="AB16" s="13">
        <v>0.35</v>
      </c>
      <c r="AC16" s="23">
        <v>2</v>
      </c>
      <c r="AD16" s="13">
        <v>0.16</v>
      </c>
      <c r="AE16" s="23">
        <v>4</v>
      </c>
      <c r="AF16" s="13">
        <v>0.86</v>
      </c>
      <c r="AG16" s="25">
        <f t="shared" si="5"/>
        <v>0.33333333333333331</v>
      </c>
      <c r="AH16" s="25">
        <f t="shared" si="6"/>
        <v>0.66666666666666663</v>
      </c>
      <c r="AI16" s="18"/>
      <c r="AJ16" s="11">
        <v>11</v>
      </c>
      <c r="AK16" s="13">
        <v>0.7</v>
      </c>
      <c r="AL16" s="23">
        <v>8</v>
      </c>
      <c r="AM16" s="13">
        <v>0.66</v>
      </c>
      <c r="AN16" s="23">
        <v>3</v>
      </c>
      <c r="AO16" s="13">
        <v>0.86</v>
      </c>
      <c r="AP16" s="25">
        <f t="shared" si="7"/>
        <v>0.72727272727272729</v>
      </c>
      <c r="AQ16" s="25">
        <f t="shared" si="8"/>
        <v>0.27272727272727271</v>
      </c>
      <c r="AR16" s="18"/>
      <c r="AS16" s="11">
        <v>8</v>
      </c>
      <c r="AT16" s="13">
        <v>0.69</v>
      </c>
      <c r="AU16" s="23">
        <v>6</v>
      </c>
      <c r="AV16" s="13">
        <v>0.62</v>
      </c>
      <c r="AW16" s="23">
        <v>2</v>
      </c>
      <c r="AX16" s="13">
        <v>1</v>
      </c>
      <c r="AY16" s="25">
        <f t="shared" si="9"/>
        <v>0.75</v>
      </c>
      <c r="AZ16" s="25">
        <f t="shared" si="10"/>
        <v>0.25</v>
      </c>
      <c r="BA16" s="18"/>
      <c r="BB16" s="11">
        <v>9</v>
      </c>
      <c r="BC16" s="13">
        <v>0.76</v>
      </c>
      <c r="BD16" s="23">
        <v>2</v>
      </c>
      <c r="BE16" s="13">
        <v>0.22</v>
      </c>
      <c r="BF16" s="23">
        <v>7</v>
      </c>
      <c r="BG16" s="13">
        <v>2.5499999999999998</v>
      </c>
      <c r="BH16" s="25">
        <f t="shared" si="11"/>
        <v>0.22222222222222221</v>
      </c>
      <c r="BI16" s="25">
        <f t="shared" si="12"/>
        <v>0.77777777777777779</v>
      </c>
      <c r="BJ16" s="18"/>
      <c r="BK16" s="11">
        <v>33</v>
      </c>
      <c r="BL16" s="13">
        <v>0.99</v>
      </c>
      <c r="BM16" s="23">
        <v>14</v>
      </c>
      <c r="BN16" s="13">
        <v>0.56000000000000005</v>
      </c>
      <c r="BO16" s="23">
        <v>19</v>
      </c>
      <c r="BP16" s="13">
        <v>2.31</v>
      </c>
      <c r="BQ16" s="25">
        <f t="shared" si="13"/>
        <v>0.42424242424242425</v>
      </c>
      <c r="BR16" s="25">
        <f t="shared" si="14"/>
        <v>0.5757575757575758</v>
      </c>
      <c r="BS16" s="18"/>
      <c r="BT16" s="11">
        <v>14</v>
      </c>
      <c r="BU16" s="13">
        <v>0.87</v>
      </c>
      <c r="BV16" s="23">
        <v>4</v>
      </c>
      <c r="BW16" s="13">
        <v>0.32</v>
      </c>
      <c r="BX16" s="23">
        <v>10</v>
      </c>
      <c r="BY16" s="13">
        <v>2.86</v>
      </c>
      <c r="BZ16" s="25">
        <f t="shared" si="15"/>
        <v>0.2857142857142857</v>
      </c>
      <c r="CA16" s="25">
        <f t="shared" si="16"/>
        <v>0.7142857142857143</v>
      </c>
      <c r="CB16" s="18"/>
      <c r="CC16" s="11">
        <v>7</v>
      </c>
      <c r="CD16" s="13">
        <v>0.51</v>
      </c>
      <c r="CE16" s="23">
        <v>2</v>
      </c>
      <c r="CF16" s="13">
        <v>0.2</v>
      </c>
      <c r="CG16" s="23">
        <v>5</v>
      </c>
      <c r="CH16" s="13">
        <v>1.34</v>
      </c>
      <c r="CI16" s="25">
        <f t="shared" si="17"/>
        <v>0.2857142857142857</v>
      </c>
      <c r="CJ16" s="25">
        <f t="shared" si="18"/>
        <v>0.7142857142857143</v>
      </c>
      <c r="CK16" s="18"/>
      <c r="CL16" s="11">
        <v>6</v>
      </c>
      <c r="CM16" s="13">
        <v>0.73</v>
      </c>
      <c r="CN16" s="23">
        <v>1</v>
      </c>
      <c r="CO16" s="13">
        <v>0.19</v>
      </c>
      <c r="CP16" s="23">
        <v>5</v>
      </c>
      <c r="CQ16" s="13">
        <v>1.68</v>
      </c>
      <c r="CR16" s="25">
        <f t="shared" si="19"/>
        <v>0.16666666666666666</v>
      </c>
      <c r="CS16" s="25">
        <f t="shared" si="20"/>
        <v>0.83333333333333337</v>
      </c>
      <c r="CT16" s="18"/>
      <c r="CU16" s="11">
        <v>3</v>
      </c>
      <c r="CV16" s="13">
        <v>0.79</v>
      </c>
      <c r="CW16" s="23">
        <v>2</v>
      </c>
      <c r="CX16" s="13">
        <v>0.62</v>
      </c>
      <c r="CY16" s="23">
        <v>1</v>
      </c>
      <c r="CZ16" s="13">
        <v>1.79</v>
      </c>
      <c r="DA16" s="25">
        <f t="shared" si="21"/>
        <v>0.66666666666666663</v>
      </c>
      <c r="DB16" s="25">
        <f t="shared" si="22"/>
        <v>0.33333333333333331</v>
      </c>
      <c r="DC16" s="18"/>
      <c r="DD16" s="11">
        <v>2</v>
      </c>
      <c r="DE16" s="13">
        <v>0.37</v>
      </c>
      <c r="DF16" s="23">
        <v>1</v>
      </c>
      <c r="DG16" s="13">
        <v>0.23</v>
      </c>
      <c r="DH16" s="23">
        <v>1</v>
      </c>
      <c r="DI16" s="13">
        <v>0.93</v>
      </c>
      <c r="DJ16" s="25">
        <f t="shared" si="23"/>
        <v>0.5</v>
      </c>
      <c r="DK16" s="25">
        <f t="shared" si="24"/>
        <v>0.5</v>
      </c>
      <c r="DL16" s="18"/>
      <c r="DM16" s="11">
        <v>1</v>
      </c>
      <c r="DN16" s="13">
        <v>0.82</v>
      </c>
      <c r="DO16" s="23">
        <v>0</v>
      </c>
      <c r="DP16" s="13">
        <v>0</v>
      </c>
      <c r="DQ16" s="23">
        <v>1</v>
      </c>
      <c r="DR16" s="13">
        <v>5.26</v>
      </c>
      <c r="DS16" s="25">
        <f t="shared" si="25"/>
        <v>0</v>
      </c>
      <c r="DT16" s="25">
        <f t="shared" si="26"/>
        <v>1</v>
      </c>
      <c r="DU16" s="18"/>
      <c r="DV16" s="11">
        <v>0</v>
      </c>
      <c r="DW16" s="13">
        <v>0</v>
      </c>
      <c r="DX16" s="23">
        <v>0</v>
      </c>
      <c r="DY16" s="13">
        <v>0</v>
      </c>
      <c r="DZ16" s="23">
        <v>0</v>
      </c>
      <c r="EA16" s="13">
        <v>0</v>
      </c>
      <c r="EB16" s="25" t="e">
        <f t="shared" si="27"/>
        <v>#DIV/0!</v>
      </c>
      <c r="EC16" s="25" t="e">
        <f t="shared" si="28"/>
        <v>#DIV/0!</v>
      </c>
      <c r="ED16" s="18"/>
      <c r="EE16" s="11">
        <v>3</v>
      </c>
      <c r="EF16" s="13">
        <v>0.53</v>
      </c>
      <c r="EG16" s="23">
        <v>1</v>
      </c>
      <c r="EH16" s="13">
        <v>0.21</v>
      </c>
      <c r="EI16" s="23">
        <v>2</v>
      </c>
      <c r="EJ16" s="13">
        <v>2.17</v>
      </c>
      <c r="EK16" s="25">
        <f t="shared" si="29"/>
        <v>0.33333333333333331</v>
      </c>
      <c r="EL16" s="25">
        <f t="shared" si="30"/>
        <v>0.66666666666666663</v>
      </c>
      <c r="EM16" s="18"/>
      <c r="EN16" s="11">
        <v>0</v>
      </c>
      <c r="EO16" s="13">
        <v>0</v>
      </c>
      <c r="EP16" s="23">
        <v>0</v>
      </c>
      <c r="EQ16" s="13">
        <v>0</v>
      </c>
      <c r="ER16" s="23">
        <v>0</v>
      </c>
      <c r="ES16" s="13">
        <v>0</v>
      </c>
      <c r="ET16" s="25" t="e">
        <f t="shared" si="31"/>
        <v>#DIV/0!</v>
      </c>
      <c r="EU16" s="25" t="e">
        <f t="shared" si="32"/>
        <v>#DIV/0!</v>
      </c>
      <c r="EV16" s="18"/>
      <c r="EW16" s="11">
        <v>3</v>
      </c>
      <c r="EX16" s="13">
        <v>0.32</v>
      </c>
      <c r="EY16" s="23">
        <v>2</v>
      </c>
      <c r="EZ16" s="13">
        <v>0.26</v>
      </c>
      <c r="FA16" s="23">
        <v>1</v>
      </c>
      <c r="FB16" s="13">
        <v>0.6</v>
      </c>
      <c r="FC16" s="25">
        <f t="shared" si="33"/>
        <v>0.66666666666666663</v>
      </c>
      <c r="FD16" s="25">
        <f t="shared" si="34"/>
        <v>0.33333333333333331</v>
      </c>
      <c r="FE16" s="18"/>
      <c r="FF16" s="11">
        <v>3</v>
      </c>
      <c r="FG16" s="13">
        <v>1.18</v>
      </c>
      <c r="FH16" s="23">
        <v>1</v>
      </c>
      <c r="FI16" s="13">
        <v>0.48</v>
      </c>
      <c r="FJ16" s="23">
        <v>2</v>
      </c>
      <c r="FK16" s="13">
        <v>4.4400000000000004</v>
      </c>
      <c r="FL16" s="25">
        <f t="shared" si="35"/>
        <v>0.33333333333333331</v>
      </c>
      <c r="FM16" s="25">
        <f t="shared" si="36"/>
        <v>0.66666666666666663</v>
      </c>
      <c r="FN16" s="18"/>
      <c r="FO16" s="11">
        <v>1</v>
      </c>
      <c r="FP16" s="13">
        <v>0.53</v>
      </c>
      <c r="FQ16" s="23">
        <v>1</v>
      </c>
      <c r="FR16" s="13">
        <v>0.63</v>
      </c>
      <c r="FS16" s="23">
        <v>0</v>
      </c>
      <c r="FT16" s="13">
        <v>0</v>
      </c>
      <c r="FU16" s="25">
        <f t="shared" si="37"/>
        <v>1</v>
      </c>
      <c r="FV16" s="25">
        <f t="shared" si="38"/>
        <v>0</v>
      </c>
      <c r="FW16" s="18"/>
      <c r="FX16" s="11">
        <v>0</v>
      </c>
      <c r="FY16" s="13">
        <v>0</v>
      </c>
      <c r="FZ16" s="23">
        <v>0</v>
      </c>
      <c r="GA16" s="13">
        <v>0</v>
      </c>
      <c r="GB16" s="23">
        <v>0</v>
      </c>
      <c r="GC16" s="13">
        <v>0</v>
      </c>
      <c r="GD16" s="25" t="e">
        <f t="shared" si="39"/>
        <v>#DIV/0!</v>
      </c>
      <c r="GE16" s="25" t="e">
        <f t="shared" si="40"/>
        <v>#DIV/0!</v>
      </c>
      <c r="GF16" s="18"/>
      <c r="GG16" s="11">
        <v>2</v>
      </c>
      <c r="GH16" s="13">
        <v>0.75</v>
      </c>
      <c r="GI16" s="23">
        <v>2</v>
      </c>
      <c r="GJ16" s="13">
        <v>0.91</v>
      </c>
      <c r="GK16" s="23">
        <v>0</v>
      </c>
      <c r="GL16" s="13">
        <v>0</v>
      </c>
      <c r="GM16" s="25">
        <f t="shared" si="41"/>
        <v>1</v>
      </c>
      <c r="GN16" s="25">
        <f t="shared" si="42"/>
        <v>0</v>
      </c>
      <c r="GO16" s="18"/>
      <c r="GP16" s="11">
        <v>1</v>
      </c>
      <c r="GQ16" s="13">
        <v>0.22</v>
      </c>
      <c r="GR16" s="23">
        <v>1</v>
      </c>
      <c r="GS16" s="13">
        <v>0.3</v>
      </c>
      <c r="GT16" s="23">
        <v>0</v>
      </c>
      <c r="GU16" s="13">
        <v>0</v>
      </c>
      <c r="GV16" s="25">
        <f t="shared" si="43"/>
        <v>1</v>
      </c>
      <c r="GW16" s="25">
        <f t="shared" si="44"/>
        <v>0</v>
      </c>
      <c r="GX16" s="18"/>
      <c r="GY16" s="11">
        <v>0</v>
      </c>
      <c r="GZ16" s="13">
        <v>0</v>
      </c>
      <c r="HA16" s="23">
        <v>0</v>
      </c>
      <c r="HB16" s="13">
        <v>0</v>
      </c>
      <c r="HC16" s="23">
        <v>0</v>
      </c>
      <c r="HD16" s="13">
        <v>0</v>
      </c>
      <c r="HE16" s="25" t="e">
        <f t="shared" si="45"/>
        <v>#DIV/0!</v>
      </c>
      <c r="HF16" s="25" t="e">
        <f t="shared" si="46"/>
        <v>#DIV/0!</v>
      </c>
      <c r="HG16" s="18"/>
      <c r="HH16" s="11">
        <v>1</v>
      </c>
      <c r="HI16" s="13">
        <v>0.15</v>
      </c>
      <c r="HJ16" s="23">
        <v>0</v>
      </c>
      <c r="HK16" s="13">
        <v>0</v>
      </c>
      <c r="HL16" s="23">
        <v>1</v>
      </c>
      <c r="HM16" s="13">
        <v>0.5</v>
      </c>
      <c r="HN16" s="25">
        <f t="shared" si="47"/>
        <v>0</v>
      </c>
      <c r="HO16" s="25">
        <f t="shared" si="48"/>
        <v>1</v>
      </c>
      <c r="HP16" s="18"/>
      <c r="HQ16" s="11">
        <v>1</v>
      </c>
      <c r="HR16" s="13">
        <v>0.31</v>
      </c>
      <c r="HS16" s="23">
        <v>0</v>
      </c>
      <c r="HT16" s="13">
        <v>0</v>
      </c>
      <c r="HU16" s="23">
        <v>1</v>
      </c>
      <c r="HV16" s="13">
        <v>1.2</v>
      </c>
      <c r="HW16" s="25">
        <f t="shared" si="49"/>
        <v>0</v>
      </c>
      <c r="HX16" s="25">
        <f t="shared" si="50"/>
        <v>1</v>
      </c>
      <c r="HY16" s="18"/>
      <c r="HZ16" s="11">
        <v>0</v>
      </c>
      <c r="IA16" s="13">
        <v>0</v>
      </c>
      <c r="IB16" s="23">
        <v>0</v>
      </c>
      <c r="IC16" s="13">
        <v>0</v>
      </c>
      <c r="ID16" s="23">
        <v>0</v>
      </c>
      <c r="IE16" s="13">
        <v>0</v>
      </c>
      <c r="IF16" s="25" t="e">
        <f t="shared" si="51"/>
        <v>#DIV/0!</v>
      </c>
      <c r="IG16" s="25" t="e">
        <f t="shared" si="52"/>
        <v>#DIV/0!</v>
      </c>
      <c r="IH16" s="18"/>
      <c r="II16" s="11">
        <v>3</v>
      </c>
      <c r="IJ16" s="13">
        <v>0.41</v>
      </c>
      <c r="IK16" s="23">
        <v>2</v>
      </c>
      <c r="IL16" s="13">
        <v>0.31</v>
      </c>
      <c r="IM16" s="23">
        <v>1</v>
      </c>
      <c r="IN16" s="13">
        <v>1.03</v>
      </c>
      <c r="IO16" s="25">
        <f t="shared" si="53"/>
        <v>0.66666666666666663</v>
      </c>
      <c r="IP16" s="25">
        <f t="shared" si="54"/>
        <v>0.33333333333333331</v>
      </c>
      <c r="IQ16" s="18"/>
      <c r="IR16" s="11">
        <v>1</v>
      </c>
      <c r="IS16" s="13">
        <v>0.86</v>
      </c>
      <c r="IT16" s="23">
        <v>0</v>
      </c>
      <c r="IU16" s="13">
        <v>0</v>
      </c>
      <c r="IV16" s="23">
        <v>1</v>
      </c>
      <c r="IW16" s="13">
        <v>6.67</v>
      </c>
      <c r="IX16" s="25">
        <f t="shared" si="55"/>
        <v>0</v>
      </c>
      <c r="IY16" s="25">
        <f t="shared" si="56"/>
        <v>1</v>
      </c>
      <c r="IZ16" s="18"/>
      <c r="JA16" s="11">
        <v>1</v>
      </c>
      <c r="JB16" s="13">
        <v>0.9</v>
      </c>
      <c r="JC16" s="23">
        <v>1</v>
      </c>
      <c r="JD16" s="13">
        <v>1.18</v>
      </c>
      <c r="JE16" s="23">
        <v>0</v>
      </c>
      <c r="JF16" s="13">
        <v>0</v>
      </c>
      <c r="JG16" s="25">
        <f t="shared" si="57"/>
        <v>1</v>
      </c>
      <c r="JH16" s="25">
        <f t="shared" si="58"/>
        <v>0</v>
      </c>
      <c r="JI16" s="18"/>
      <c r="JJ16" s="11">
        <v>0</v>
      </c>
      <c r="JK16" s="13">
        <v>0</v>
      </c>
      <c r="JL16" s="23">
        <v>0</v>
      </c>
      <c r="JM16" s="13">
        <v>0</v>
      </c>
      <c r="JN16" s="23">
        <v>0</v>
      </c>
      <c r="JO16" s="13">
        <v>0</v>
      </c>
      <c r="JP16" s="25" t="e">
        <f t="shared" si="59"/>
        <v>#DIV/0!</v>
      </c>
      <c r="JQ16" s="25" t="e">
        <f t="shared" si="60"/>
        <v>#DIV/0!</v>
      </c>
      <c r="JR16" s="18"/>
      <c r="JS16" s="11">
        <v>4</v>
      </c>
      <c r="JT16" s="13">
        <v>0.53</v>
      </c>
      <c r="JU16" s="23">
        <v>2</v>
      </c>
      <c r="JV16" s="13">
        <v>0.32</v>
      </c>
      <c r="JW16" s="23">
        <v>2</v>
      </c>
      <c r="JX16" s="13">
        <v>1.65</v>
      </c>
      <c r="JY16" s="25">
        <f t="shared" si="61"/>
        <v>0.5</v>
      </c>
      <c r="JZ16" s="25">
        <f t="shared" si="62"/>
        <v>0.5</v>
      </c>
    </row>
    <row r="17" spans="1:286" x14ac:dyDescent="0.15">
      <c r="A17" s="15" t="s">
        <v>31</v>
      </c>
      <c r="B17" s="10">
        <v>289450</v>
      </c>
      <c r="C17" s="12">
        <v>9.34</v>
      </c>
      <c r="D17" s="22">
        <v>137380</v>
      </c>
      <c r="E17" s="24">
        <f t="shared" si="63"/>
        <v>0.47462428744169977</v>
      </c>
      <c r="F17" s="22">
        <v>151707</v>
      </c>
      <c r="G17" s="24">
        <f t="shared" si="0"/>
        <v>0.52412160994990498</v>
      </c>
      <c r="H17" s="18"/>
      <c r="I17" s="10">
        <v>2486</v>
      </c>
      <c r="J17" s="12">
        <v>8.34</v>
      </c>
      <c r="K17" s="22">
        <v>1700</v>
      </c>
      <c r="L17" s="12">
        <v>7.9</v>
      </c>
      <c r="M17" s="22">
        <v>781</v>
      </c>
      <c r="N17" s="12">
        <v>9.49</v>
      </c>
      <c r="O17" s="24">
        <f t="shared" si="1"/>
        <v>0.68382944489139175</v>
      </c>
      <c r="P17" s="24">
        <f t="shared" si="2"/>
        <v>0.31415929203539822</v>
      </c>
      <c r="Q17" s="18"/>
      <c r="R17" s="10">
        <v>1099</v>
      </c>
      <c r="S17" s="12">
        <v>11.67</v>
      </c>
      <c r="T17" s="22">
        <v>656</v>
      </c>
      <c r="U17" s="12">
        <v>11.37</v>
      </c>
      <c r="V17" s="22">
        <v>443</v>
      </c>
      <c r="W17" s="12">
        <v>12.16</v>
      </c>
      <c r="X17" s="24">
        <f t="shared" si="3"/>
        <v>0.59690627843494082</v>
      </c>
      <c r="Y17" s="24">
        <f t="shared" si="4"/>
        <v>0.40309372156505913</v>
      </c>
      <c r="Z17" s="18"/>
      <c r="AA17" s="10">
        <v>164</v>
      </c>
      <c r="AB17" s="12">
        <v>9.6199999999999992</v>
      </c>
      <c r="AC17" s="22">
        <v>130</v>
      </c>
      <c r="AD17" s="12">
        <v>10.48</v>
      </c>
      <c r="AE17" s="22">
        <v>34</v>
      </c>
      <c r="AF17" s="12">
        <v>7.31</v>
      </c>
      <c r="AG17" s="24">
        <f t="shared" si="5"/>
        <v>0.79268292682926833</v>
      </c>
      <c r="AH17" s="24">
        <f t="shared" si="6"/>
        <v>0.2073170731707317</v>
      </c>
      <c r="AI17" s="18"/>
      <c r="AJ17" s="10">
        <v>141</v>
      </c>
      <c r="AK17" s="12">
        <v>8.9700000000000006</v>
      </c>
      <c r="AL17" s="22">
        <v>102</v>
      </c>
      <c r="AM17" s="12">
        <v>8.3800000000000008</v>
      </c>
      <c r="AN17" s="22">
        <v>39</v>
      </c>
      <c r="AO17" s="12">
        <v>11.17</v>
      </c>
      <c r="AP17" s="24">
        <f t="shared" si="7"/>
        <v>0.72340425531914898</v>
      </c>
      <c r="AQ17" s="24">
        <f t="shared" si="8"/>
        <v>0.27659574468085107</v>
      </c>
      <c r="AR17" s="18"/>
      <c r="AS17" s="10">
        <v>189</v>
      </c>
      <c r="AT17" s="12">
        <v>16.22</v>
      </c>
      <c r="AU17" s="22">
        <v>176</v>
      </c>
      <c r="AV17" s="12">
        <v>18.309999999999999</v>
      </c>
      <c r="AW17" s="22">
        <v>12</v>
      </c>
      <c r="AX17" s="12">
        <v>5.97</v>
      </c>
      <c r="AY17" s="24">
        <f t="shared" si="9"/>
        <v>0.93121693121693117</v>
      </c>
      <c r="AZ17" s="24">
        <f t="shared" si="10"/>
        <v>6.3492063492063489E-2</v>
      </c>
      <c r="BA17" s="18"/>
      <c r="BB17" s="10">
        <v>94</v>
      </c>
      <c r="BC17" s="12">
        <v>7.94</v>
      </c>
      <c r="BD17" s="22">
        <v>73</v>
      </c>
      <c r="BE17" s="12">
        <v>8.0399999999999991</v>
      </c>
      <c r="BF17" s="22">
        <v>21</v>
      </c>
      <c r="BG17" s="12">
        <v>7.66</v>
      </c>
      <c r="BH17" s="24">
        <f t="shared" si="11"/>
        <v>0.77659574468085102</v>
      </c>
      <c r="BI17" s="24">
        <f t="shared" si="12"/>
        <v>0.22340425531914893</v>
      </c>
      <c r="BJ17" s="18"/>
      <c r="BK17" s="10">
        <v>214</v>
      </c>
      <c r="BL17" s="12">
        <v>6.4</v>
      </c>
      <c r="BM17" s="22">
        <v>144</v>
      </c>
      <c r="BN17" s="12">
        <v>5.73</v>
      </c>
      <c r="BO17" s="22">
        <v>70</v>
      </c>
      <c r="BP17" s="12">
        <v>8.5</v>
      </c>
      <c r="BQ17" s="24">
        <f t="shared" si="13"/>
        <v>0.67289719626168221</v>
      </c>
      <c r="BR17" s="24">
        <f t="shared" si="14"/>
        <v>0.32710280373831774</v>
      </c>
      <c r="BS17" s="18"/>
      <c r="BT17" s="10">
        <v>146</v>
      </c>
      <c r="BU17" s="12">
        <v>9.06</v>
      </c>
      <c r="BV17" s="22">
        <v>119</v>
      </c>
      <c r="BW17" s="12">
        <v>9.44</v>
      </c>
      <c r="BX17" s="22">
        <v>27</v>
      </c>
      <c r="BY17" s="12">
        <v>7.71</v>
      </c>
      <c r="BZ17" s="24">
        <f t="shared" si="15"/>
        <v>0.81506849315068497</v>
      </c>
      <c r="CA17" s="24">
        <f t="shared" si="16"/>
        <v>0.18493150684931506</v>
      </c>
      <c r="CB17" s="18"/>
      <c r="CC17" s="10">
        <v>46</v>
      </c>
      <c r="CD17" s="12">
        <v>3.35</v>
      </c>
      <c r="CE17" s="22">
        <v>30</v>
      </c>
      <c r="CF17" s="12">
        <v>3</v>
      </c>
      <c r="CG17" s="22">
        <v>16</v>
      </c>
      <c r="CH17" s="12">
        <v>4.29</v>
      </c>
      <c r="CI17" s="24">
        <f t="shared" si="17"/>
        <v>0.65217391304347827</v>
      </c>
      <c r="CJ17" s="24">
        <f t="shared" si="18"/>
        <v>0.34782608695652173</v>
      </c>
      <c r="CK17" s="18"/>
      <c r="CL17" s="10">
        <v>54</v>
      </c>
      <c r="CM17" s="12">
        <v>6.57</v>
      </c>
      <c r="CN17" s="22">
        <v>19</v>
      </c>
      <c r="CO17" s="12">
        <v>3.62</v>
      </c>
      <c r="CP17" s="22">
        <v>35</v>
      </c>
      <c r="CQ17" s="12">
        <v>11.78</v>
      </c>
      <c r="CR17" s="24">
        <f t="shared" si="19"/>
        <v>0.35185185185185186</v>
      </c>
      <c r="CS17" s="24">
        <f t="shared" si="20"/>
        <v>0.64814814814814814</v>
      </c>
      <c r="CT17" s="18"/>
      <c r="CU17" s="10">
        <v>2</v>
      </c>
      <c r="CV17" s="12">
        <v>0.53</v>
      </c>
      <c r="CW17" s="22">
        <v>1</v>
      </c>
      <c r="CX17" s="12">
        <v>0.31</v>
      </c>
      <c r="CY17" s="22">
        <v>1</v>
      </c>
      <c r="CZ17" s="12">
        <v>1.79</v>
      </c>
      <c r="DA17" s="24">
        <f t="shared" si="21"/>
        <v>0.5</v>
      </c>
      <c r="DB17" s="24">
        <f t="shared" si="22"/>
        <v>0.5</v>
      </c>
      <c r="DC17" s="18"/>
      <c r="DD17" s="10">
        <v>32</v>
      </c>
      <c r="DE17" s="12">
        <v>5.94</v>
      </c>
      <c r="DF17" s="22">
        <v>26</v>
      </c>
      <c r="DG17" s="12">
        <v>6.02</v>
      </c>
      <c r="DH17" s="22">
        <v>6</v>
      </c>
      <c r="DI17" s="12">
        <v>5.61</v>
      </c>
      <c r="DJ17" s="24">
        <f t="shared" si="23"/>
        <v>0.8125</v>
      </c>
      <c r="DK17" s="24">
        <f t="shared" si="24"/>
        <v>0.1875</v>
      </c>
      <c r="DL17" s="18"/>
      <c r="DM17" s="10">
        <v>4</v>
      </c>
      <c r="DN17" s="12">
        <v>3.28</v>
      </c>
      <c r="DO17" s="22">
        <v>2</v>
      </c>
      <c r="DP17" s="12">
        <v>1.94</v>
      </c>
      <c r="DQ17" s="22">
        <v>2</v>
      </c>
      <c r="DR17" s="12">
        <v>10.53</v>
      </c>
      <c r="DS17" s="24">
        <f t="shared" si="25"/>
        <v>0.5</v>
      </c>
      <c r="DT17" s="24">
        <f t="shared" si="26"/>
        <v>0.5</v>
      </c>
      <c r="DU17" s="18"/>
      <c r="DV17" s="10">
        <v>6</v>
      </c>
      <c r="DW17" s="12">
        <v>2.73</v>
      </c>
      <c r="DX17" s="22">
        <v>4</v>
      </c>
      <c r="DY17" s="12">
        <v>2.27</v>
      </c>
      <c r="DZ17" s="22">
        <v>2</v>
      </c>
      <c r="EA17" s="12">
        <v>4.55</v>
      </c>
      <c r="EB17" s="24">
        <f t="shared" si="27"/>
        <v>0.66666666666666663</v>
      </c>
      <c r="EC17" s="24">
        <f t="shared" si="28"/>
        <v>0.33333333333333331</v>
      </c>
      <c r="ED17" s="18"/>
      <c r="EE17" s="10">
        <v>35</v>
      </c>
      <c r="EF17" s="12">
        <v>6.19</v>
      </c>
      <c r="EG17" s="22">
        <v>31</v>
      </c>
      <c r="EH17" s="12">
        <v>6.55</v>
      </c>
      <c r="EI17" s="22">
        <v>4</v>
      </c>
      <c r="EJ17" s="12">
        <v>4.3499999999999996</v>
      </c>
      <c r="EK17" s="24">
        <f t="shared" si="29"/>
        <v>0.88571428571428568</v>
      </c>
      <c r="EL17" s="24">
        <f t="shared" si="30"/>
        <v>0.11428571428571428</v>
      </c>
      <c r="EM17" s="18"/>
      <c r="EN17" s="10">
        <v>18</v>
      </c>
      <c r="EO17" s="12">
        <v>9.23</v>
      </c>
      <c r="EP17" s="22">
        <v>16</v>
      </c>
      <c r="EQ17" s="12">
        <v>10.26</v>
      </c>
      <c r="ER17" s="22">
        <v>2</v>
      </c>
      <c r="ES17" s="12">
        <v>5.13</v>
      </c>
      <c r="ET17" s="24">
        <f t="shared" si="31"/>
        <v>0.88888888888888884</v>
      </c>
      <c r="EU17" s="24">
        <f t="shared" si="32"/>
        <v>0.1111111111111111</v>
      </c>
      <c r="EV17" s="18"/>
      <c r="EW17" s="10">
        <v>32</v>
      </c>
      <c r="EX17" s="12">
        <v>3.46</v>
      </c>
      <c r="EY17" s="22">
        <v>18</v>
      </c>
      <c r="EZ17" s="12">
        <v>2.37</v>
      </c>
      <c r="FA17" s="22">
        <v>13</v>
      </c>
      <c r="FB17" s="12">
        <v>7.83</v>
      </c>
      <c r="FC17" s="24">
        <f t="shared" si="33"/>
        <v>0.5625</v>
      </c>
      <c r="FD17" s="24">
        <f t="shared" si="34"/>
        <v>0.40625</v>
      </c>
      <c r="FE17" s="18"/>
      <c r="FF17" s="10">
        <v>22</v>
      </c>
      <c r="FG17" s="12">
        <v>8.6300000000000008</v>
      </c>
      <c r="FH17" s="22">
        <v>21</v>
      </c>
      <c r="FI17" s="12">
        <v>10.050000000000001</v>
      </c>
      <c r="FJ17" s="22">
        <v>1</v>
      </c>
      <c r="FK17" s="12">
        <v>2.2200000000000002</v>
      </c>
      <c r="FL17" s="24">
        <f t="shared" si="35"/>
        <v>0.95454545454545459</v>
      </c>
      <c r="FM17" s="24">
        <f t="shared" si="36"/>
        <v>4.5454545454545456E-2</v>
      </c>
      <c r="FN17" s="18"/>
      <c r="FO17" s="10">
        <v>7</v>
      </c>
      <c r="FP17" s="12">
        <v>3.7</v>
      </c>
      <c r="FQ17" s="22">
        <v>7</v>
      </c>
      <c r="FR17" s="12">
        <v>4.43</v>
      </c>
      <c r="FS17" s="22">
        <v>0</v>
      </c>
      <c r="FT17" s="12">
        <v>0</v>
      </c>
      <c r="FU17" s="24">
        <f t="shared" si="37"/>
        <v>1</v>
      </c>
      <c r="FV17" s="24">
        <f t="shared" si="38"/>
        <v>0</v>
      </c>
      <c r="FW17" s="18"/>
      <c r="FX17" s="10">
        <v>15</v>
      </c>
      <c r="FY17" s="12">
        <v>6.25</v>
      </c>
      <c r="FZ17" s="22">
        <v>15</v>
      </c>
      <c r="GA17" s="12">
        <v>7.81</v>
      </c>
      <c r="GB17" s="22">
        <v>0</v>
      </c>
      <c r="GC17" s="12">
        <v>0</v>
      </c>
      <c r="GD17" s="24">
        <f t="shared" si="39"/>
        <v>1</v>
      </c>
      <c r="GE17" s="24">
        <f t="shared" si="40"/>
        <v>0</v>
      </c>
      <c r="GF17" s="18"/>
      <c r="GG17" s="10">
        <v>7</v>
      </c>
      <c r="GH17" s="12">
        <v>2.61</v>
      </c>
      <c r="GI17" s="22">
        <v>4</v>
      </c>
      <c r="GJ17" s="12">
        <v>1.83</v>
      </c>
      <c r="GK17" s="22">
        <v>3</v>
      </c>
      <c r="GL17" s="12">
        <v>6.25</v>
      </c>
      <c r="GM17" s="24">
        <f t="shared" si="41"/>
        <v>0.5714285714285714</v>
      </c>
      <c r="GN17" s="24">
        <f t="shared" si="42"/>
        <v>0.42857142857142855</v>
      </c>
      <c r="GO17" s="18"/>
      <c r="GP17" s="10">
        <v>19</v>
      </c>
      <c r="GQ17" s="12">
        <v>4.1399999999999997</v>
      </c>
      <c r="GR17" s="22">
        <v>12</v>
      </c>
      <c r="GS17" s="12">
        <v>3.61</v>
      </c>
      <c r="GT17" s="22">
        <v>7</v>
      </c>
      <c r="GU17" s="12">
        <v>5.51</v>
      </c>
      <c r="GV17" s="24">
        <f t="shared" si="43"/>
        <v>0.63157894736842102</v>
      </c>
      <c r="GW17" s="24">
        <f t="shared" si="44"/>
        <v>0.36842105263157893</v>
      </c>
      <c r="GX17" s="18"/>
      <c r="GY17" s="10">
        <v>5</v>
      </c>
      <c r="GZ17" s="12">
        <v>1.7</v>
      </c>
      <c r="HA17" s="22">
        <v>4</v>
      </c>
      <c r="HB17" s="12">
        <v>1.65</v>
      </c>
      <c r="HC17" s="22">
        <v>1</v>
      </c>
      <c r="HD17" s="12">
        <v>1.96</v>
      </c>
      <c r="HE17" s="24">
        <f t="shared" si="45"/>
        <v>0.8</v>
      </c>
      <c r="HF17" s="24">
        <f t="shared" si="46"/>
        <v>0.2</v>
      </c>
      <c r="HG17" s="18"/>
      <c r="HH17" s="10">
        <v>38</v>
      </c>
      <c r="HI17" s="12">
        <v>5.6</v>
      </c>
      <c r="HJ17" s="22">
        <v>17</v>
      </c>
      <c r="HK17" s="12">
        <v>3.56</v>
      </c>
      <c r="HL17" s="22">
        <v>19</v>
      </c>
      <c r="HM17" s="12">
        <v>9.5</v>
      </c>
      <c r="HN17" s="24">
        <f t="shared" si="47"/>
        <v>0.44736842105263158</v>
      </c>
      <c r="HO17" s="24">
        <f t="shared" si="48"/>
        <v>0.5</v>
      </c>
      <c r="HP17" s="18"/>
      <c r="HQ17" s="10">
        <v>8</v>
      </c>
      <c r="HR17" s="12">
        <v>2.4900000000000002</v>
      </c>
      <c r="HS17" s="22">
        <v>3</v>
      </c>
      <c r="HT17" s="12">
        <v>1.26</v>
      </c>
      <c r="HU17" s="22">
        <v>5</v>
      </c>
      <c r="HV17" s="12">
        <v>6.02</v>
      </c>
      <c r="HW17" s="24">
        <f t="shared" si="49"/>
        <v>0.375</v>
      </c>
      <c r="HX17" s="24">
        <f t="shared" si="50"/>
        <v>0.625</v>
      </c>
      <c r="HY17" s="18"/>
      <c r="HZ17" s="10">
        <v>7</v>
      </c>
      <c r="IA17" s="12">
        <v>3.35</v>
      </c>
      <c r="IB17" s="22">
        <v>5</v>
      </c>
      <c r="IC17" s="12">
        <v>2.91</v>
      </c>
      <c r="ID17" s="22">
        <v>2</v>
      </c>
      <c r="IE17" s="12">
        <v>5.41</v>
      </c>
      <c r="IF17" s="24">
        <f t="shared" si="51"/>
        <v>0.7142857142857143</v>
      </c>
      <c r="IG17" s="24">
        <f t="shared" si="52"/>
        <v>0.2857142857142857</v>
      </c>
      <c r="IH17" s="18"/>
      <c r="II17" s="10">
        <v>36</v>
      </c>
      <c r="IJ17" s="12">
        <v>4.8600000000000003</v>
      </c>
      <c r="IK17" s="22">
        <v>32</v>
      </c>
      <c r="IL17" s="12">
        <v>4.99</v>
      </c>
      <c r="IM17" s="22">
        <v>4</v>
      </c>
      <c r="IN17" s="12">
        <v>4.12</v>
      </c>
      <c r="IO17" s="24">
        <f t="shared" si="53"/>
        <v>0.88888888888888884</v>
      </c>
      <c r="IP17" s="24">
        <f t="shared" si="54"/>
        <v>0.1111111111111111</v>
      </c>
      <c r="IQ17" s="18"/>
      <c r="IR17" s="10">
        <v>11</v>
      </c>
      <c r="IS17" s="12">
        <v>9.48</v>
      </c>
      <c r="IT17" s="22">
        <v>10</v>
      </c>
      <c r="IU17" s="12">
        <v>9.9</v>
      </c>
      <c r="IV17" s="22">
        <v>1</v>
      </c>
      <c r="IW17" s="12">
        <v>6.67</v>
      </c>
      <c r="IX17" s="24">
        <f t="shared" si="55"/>
        <v>0.90909090909090906</v>
      </c>
      <c r="IY17" s="24">
        <f t="shared" si="56"/>
        <v>9.0909090909090912E-2</v>
      </c>
      <c r="IZ17" s="18"/>
      <c r="JA17" s="10">
        <v>3</v>
      </c>
      <c r="JB17" s="12">
        <v>2.7</v>
      </c>
      <c r="JC17" s="22">
        <v>1</v>
      </c>
      <c r="JD17" s="12">
        <v>1.18</v>
      </c>
      <c r="JE17" s="22">
        <v>2</v>
      </c>
      <c r="JF17" s="12">
        <v>8.6999999999999993</v>
      </c>
      <c r="JG17" s="24">
        <f t="shared" si="57"/>
        <v>0.33333333333333331</v>
      </c>
      <c r="JH17" s="24">
        <f t="shared" si="58"/>
        <v>0.66666666666666663</v>
      </c>
      <c r="JI17" s="18"/>
      <c r="JJ17" s="10">
        <v>1</v>
      </c>
      <c r="JK17" s="12">
        <v>5.56</v>
      </c>
      <c r="JL17" s="22">
        <v>1</v>
      </c>
      <c r="JM17" s="12">
        <v>6.25</v>
      </c>
      <c r="JN17" s="22">
        <v>0</v>
      </c>
      <c r="JO17" s="12">
        <v>0</v>
      </c>
      <c r="JP17" s="24">
        <f t="shared" si="59"/>
        <v>1</v>
      </c>
      <c r="JQ17" s="24">
        <f t="shared" si="60"/>
        <v>0</v>
      </c>
      <c r="JR17" s="18"/>
      <c r="JS17" s="10">
        <v>31</v>
      </c>
      <c r="JT17" s="12">
        <v>4.12</v>
      </c>
      <c r="JU17" s="22">
        <v>21</v>
      </c>
      <c r="JV17" s="12">
        <v>3.33</v>
      </c>
      <c r="JW17" s="22">
        <v>9</v>
      </c>
      <c r="JX17" s="12">
        <v>7.44</v>
      </c>
      <c r="JY17" s="24">
        <f t="shared" si="61"/>
        <v>0.67741935483870963</v>
      </c>
      <c r="JZ17" s="24">
        <f t="shared" si="62"/>
        <v>0.29032258064516131</v>
      </c>
    </row>
    <row r="18" spans="1:286" x14ac:dyDescent="0.15">
      <c r="A18" s="16" t="s">
        <v>10</v>
      </c>
      <c r="B18" s="11">
        <v>150126</v>
      </c>
      <c r="C18" s="13">
        <v>4.8499999999999996</v>
      </c>
      <c r="D18" s="23">
        <v>84296</v>
      </c>
      <c r="E18" s="25">
        <f t="shared" si="63"/>
        <v>0.56150167192891309</v>
      </c>
      <c r="F18" s="23">
        <v>65530</v>
      </c>
      <c r="G18" s="25">
        <f t="shared" si="0"/>
        <v>0.43650000666107136</v>
      </c>
      <c r="H18" s="18"/>
      <c r="I18" s="11">
        <v>1062</v>
      </c>
      <c r="J18" s="13">
        <v>3.56</v>
      </c>
      <c r="K18" s="23">
        <v>713</v>
      </c>
      <c r="L18" s="13">
        <v>3.31</v>
      </c>
      <c r="M18" s="23">
        <v>349</v>
      </c>
      <c r="N18" s="13">
        <v>4.24</v>
      </c>
      <c r="O18" s="25">
        <f t="shared" si="1"/>
        <v>0.67137476459510359</v>
      </c>
      <c r="P18" s="25">
        <f t="shared" si="2"/>
        <v>0.32862523540489641</v>
      </c>
      <c r="Q18" s="18"/>
      <c r="R18" s="11">
        <v>418</v>
      </c>
      <c r="S18" s="13">
        <v>4.4400000000000004</v>
      </c>
      <c r="T18" s="23">
        <v>230</v>
      </c>
      <c r="U18" s="13">
        <v>3.99</v>
      </c>
      <c r="V18" s="23">
        <v>188</v>
      </c>
      <c r="W18" s="13">
        <v>5.16</v>
      </c>
      <c r="X18" s="25">
        <f t="shared" si="3"/>
        <v>0.55023923444976075</v>
      </c>
      <c r="Y18" s="25">
        <f t="shared" si="4"/>
        <v>0.44976076555023925</v>
      </c>
      <c r="Z18" s="18"/>
      <c r="AA18" s="11">
        <v>51</v>
      </c>
      <c r="AB18" s="13">
        <v>2.99</v>
      </c>
      <c r="AC18" s="23">
        <v>38</v>
      </c>
      <c r="AD18" s="13">
        <v>3.06</v>
      </c>
      <c r="AE18" s="23">
        <v>13</v>
      </c>
      <c r="AF18" s="13">
        <v>2.8</v>
      </c>
      <c r="AG18" s="25">
        <f t="shared" si="5"/>
        <v>0.74509803921568629</v>
      </c>
      <c r="AH18" s="25">
        <f t="shared" si="6"/>
        <v>0.25490196078431371</v>
      </c>
      <c r="AI18" s="18"/>
      <c r="AJ18" s="11">
        <v>66</v>
      </c>
      <c r="AK18" s="13">
        <v>4.2</v>
      </c>
      <c r="AL18" s="23">
        <v>39</v>
      </c>
      <c r="AM18" s="13">
        <v>3.2</v>
      </c>
      <c r="AN18" s="23">
        <v>27</v>
      </c>
      <c r="AO18" s="13">
        <v>7.74</v>
      </c>
      <c r="AP18" s="25">
        <f t="shared" si="7"/>
        <v>0.59090909090909094</v>
      </c>
      <c r="AQ18" s="25">
        <f t="shared" si="8"/>
        <v>0.40909090909090912</v>
      </c>
      <c r="AR18" s="18"/>
      <c r="AS18" s="11">
        <v>28</v>
      </c>
      <c r="AT18" s="13">
        <v>2.4</v>
      </c>
      <c r="AU18" s="23">
        <v>23</v>
      </c>
      <c r="AV18" s="13">
        <v>2.39</v>
      </c>
      <c r="AW18" s="23">
        <v>5</v>
      </c>
      <c r="AX18" s="13">
        <v>2.4900000000000002</v>
      </c>
      <c r="AY18" s="25">
        <f t="shared" si="9"/>
        <v>0.8214285714285714</v>
      </c>
      <c r="AZ18" s="25">
        <f t="shared" si="10"/>
        <v>0.17857142857142858</v>
      </c>
      <c r="BA18" s="18"/>
      <c r="BB18" s="11">
        <v>58</v>
      </c>
      <c r="BC18" s="13">
        <v>4.9000000000000004</v>
      </c>
      <c r="BD18" s="23">
        <v>49</v>
      </c>
      <c r="BE18" s="13">
        <v>5.4</v>
      </c>
      <c r="BF18" s="23">
        <v>9</v>
      </c>
      <c r="BG18" s="13">
        <v>3.28</v>
      </c>
      <c r="BH18" s="25">
        <f t="shared" si="11"/>
        <v>0.84482758620689657</v>
      </c>
      <c r="BI18" s="25">
        <f t="shared" si="12"/>
        <v>0.15517241379310345</v>
      </c>
      <c r="BJ18" s="18"/>
      <c r="BK18" s="11">
        <v>112</v>
      </c>
      <c r="BL18" s="13">
        <v>3.35</v>
      </c>
      <c r="BM18" s="23">
        <v>89</v>
      </c>
      <c r="BN18" s="13">
        <v>3.54</v>
      </c>
      <c r="BO18" s="23">
        <v>23</v>
      </c>
      <c r="BP18" s="13">
        <v>2.79</v>
      </c>
      <c r="BQ18" s="25">
        <f t="shared" si="13"/>
        <v>0.7946428571428571</v>
      </c>
      <c r="BR18" s="25">
        <f t="shared" si="14"/>
        <v>0.20535714285714285</v>
      </c>
      <c r="BS18" s="18"/>
      <c r="BT18" s="11">
        <v>49</v>
      </c>
      <c r="BU18" s="13">
        <v>3.04</v>
      </c>
      <c r="BV18" s="23">
        <v>38</v>
      </c>
      <c r="BW18" s="13">
        <v>3.02</v>
      </c>
      <c r="BX18" s="23">
        <v>11</v>
      </c>
      <c r="BY18" s="13">
        <v>3.14</v>
      </c>
      <c r="BZ18" s="25">
        <f t="shared" si="15"/>
        <v>0.77551020408163263</v>
      </c>
      <c r="CA18" s="25">
        <f t="shared" si="16"/>
        <v>0.22448979591836735</v>
      </c>
      <c r="CB18" s="18"/>
      <c r="CC18" s="11">
        <v>53</v>
      </c>
      <c r="CD18" s="13">
        <v>3.86</v>
      </c>
      <c r="CE18" s="23">
        <v>42</v>
      </c>
      <c r="CF18" s="13">
        <v>4.2</v>
      </c>
      <c r="CG18" s="23">
        <v>11</v>
      </c>
      <c r="CH18" s="13">
        <v>2.95</v>
      </c>
      <c r="CI18" s="25">
        <f t="shared" si="17"/>
        <v>0.79245283018867929</v>
      </c>
      <c r="CJ18" s="25">
        <f t="shared" si="18"/>
        <v>0.20754716981132076</v>
      </c>
      <c r="CK18" s="18"/>
      <c r="CL18" s="11">
        <v>32</v>
      </c>
      <c r="CM18" s="13">
        <v>3.89</v>
      </c>
      <c r="CN18" s="23">
        <v>17</v>
      </c>
      <c r="CO18" s="13">
        <v>3.24</v>
      </c>
      <c r="CP18" s="23">
        <v>15</v>
      </c>
      <c r="CQ18" s="13">
        <v>5.05</v>
      </c>
      <c r="CR18" s="25">
        <f t="shared" si="19"/>
        <v>0.53125</v>
      </c>
      <c r="CS18" s="25">
        <f t="shared" si="20"/>
        <v>0.46875</v>
      </c>
      <c r="CT18" s="18"/>
      <c r="CU18" s="11">
        <v>10</v>
      </c>
      <c r="CV18" s="13">
        <v>2.64</v>
      </c>
      <c r="CW18" s="23">
        <v>10</v>
      </c>
      <c r="CX18" s="13">
        <v>3.11</v>
      </c>
      <c r="CY18" s="23">
        <v>0</v>
      </c>
      <c r="CZ18" s="13">
        <v>0</v>
      </c>
      <c r="DA18" s="25">
        <f t="shared" si="21"/>
        <v>1</v>
      </c>
      <c r="DB18" s="25">
        <f t="shared" si="22"/>
        <v>0</v>
      </c>
      <c r="DC18" s="18"/>
      <c r="DD18" s="11">
        <v>17</v>
      </c>
      <c r="DE18" s="13">
        <v>3.15</v>
      </c>
      <c r="DF18" s="23">
        <v>15</v>
      </c>
      <c r="DG18" s="13">
        <v>3.47</v>
      </c>
      <c r="DH18" s="23">
        <v>2</v>
      </c>
      <c r="DI18" s="13">
        <v>1.87</v>
      </c>
      <c r="DJ18" s="25">
        <f t="shared" si="23"/>
        <v>0.88235294117647056</v>
      </c>
      <c r="DK18" s="25">
        <f t="shared" si="24"/>
        <v>0.11764705882352941</v>
      </c>
      <c r="DL18" s="18"/>
      <c r="DM18" s="11">
        <v>4</v>
      </c>
      <c r="DN18" s="13">
        <v>3.28</v>
      </c>
      <c r="DO18" s="23">
        <v>3</v>
      </c>
      <c r="DP18" s="13">
        <v>2.91</v>
      </c>
      <c r="DQ18" s="23">
        <v>1</v>
      </c>
      <c r="DR18" s="13">
        <v>5.26</v>
      </c>
      <c r="DS18" s="25">
        <f t="shared" si="25"/>
        <v>0.75</v>
      </c>
      <c r="DT18" s="25">
        <f t="shared" si="26"/>
        <v>0.25</v>
      </c>
      <c r="DU18" s="18"/>
      <c r="DV18" s="11">
        <v>2</v>
      </c>
      <c r="DW18" s="13">
        <v>0.91</v>
      </c>
      <c r="DX18" s="23">
        <v>2</v>
      </c>
      <c r="DY18" s="13">
        <v>1.1399999999999999</v>
      </c>
      <c r="DZ18" s="23">
        <v>0</v>
      </c>
      <c r="EA18" s="13">
        <v>0</v>
      </c>
      <c r="EB18" s="25">
        <f t="shared" si="27"/>
        <v>1</v>
      </c>
      <c r="EC18" s="25">
        <f t="shared" si="28"/>
        <v>0</v>
      </c>
      <c r="ED18" s="18"/>
      <c r="EE18" s="11">
        <v>9</v>
      </c>
      <c r="EF18" s="13">
        <v>1.59</v>
      </c>
      <c r="EG18" s="23">
        <v>7</v>
      </c>
      <c r="EH18" s="13">
        <v>1.48</v>
      </c>
      <c r="EI18" s="23">
        <v>2</v>
      </c>
      <c r="EJ18" s="13">
        <v>2.17</v>
      </c>
      <c r="EK18" s="25">
        <f t="shared" si="29"/>
        <v>0.77777777777777779</v>
      </c>
      <c r="EL18" s="25">
        <f t="shared" si="30"/>
        <v>0.22222222222222221</v>
      </c>
      <c r="EM18" s="18"/>
      <c r="EN18" s="11">
        <v>5</v>
      </c>
      <c r="EO18" s="13">
        <v>2.56</v>
      </c>
      <c r="EP18" s="23">
        <v>3</v>
      </c>
      <c r="EQ18" s="13">
        <v>1.92</v>
      </c>
      <c r="ER18" s="23">
        <v>2</v>
      </c>
      <c r="ES18" s="13">
        <v>5.13</v>
      </c>
      <c r="ET18" s="25">
        <f t="shared" si="31"/>
        <v>0.6</v>
      </c>
      <c r="EU18" s="25">
        <f t="shared" si="32"/>
        <v>0.4</v>
      </c>
      <c r="EV18" s="18"/>
      <c r="EW18" s="11">
        <v>27</v>
      </c>
      <c r="EX18" s="13">
        <v>2.92</v>
      </c>
      <c r="EY18" s="23">
        <v>18</v>
      </c>
      <c r="EZ18" s="13">
        <v>2.37</v>
      </c>
      <c r="FA18" s="23">
        <v>9</v>
      </c>
      <c r="FB18" s="13">
        <v>5.42</v>
      </c>
      <c r="FC18" s="25">
        <f t="shared" si="33"/>
        <v>0.66666666666666663</v>
      </c>
      <c r="FD18" s="25">
        <f t="shared" si="34"/>
        <v>0.33333333333333331</v>
      </c>
      <c r="FE18" s="18"/>
      <c r="FF18" s="11">
        <v>8</v>
      </c>
      <c r="FG18" s="13">
        <v>3.14</v>
      </c>
      <c r="FH18" s="23">
        <v>7</v>
      </c>
      <c r="FI18" s="13">
        <v>3.35</v>
      </c>
      <c r="FJ18" s="23">
        <v>1</v>
      </c>
      <c r="FK18" s="13">
        <v>2.2200000000000002</v>
      </c>
      <c r="FL18" s="25">
        <f t="shared" si="35"/>
        <v>0.875</v>
      </c>
      <c r="FM18" s="25">
        <f t="shared" si="36"/>
        <v>0.125</v>
      </c>
      <c r="FN18" s="18"/>
      <c r="FO18" s="11">
        <v>7</v>
      </c>
      <c r="FP18" s="13">
        <v>3.7</v>
      </c>
      <c r="FQ18" s="23">
        <v>6</v>
      </c>
      <c r="FR18" s="13">
        <v>3.8</v>
      </c>
      <c r="FS18" s="23">
        <v>1</v>
      </c>
      <c r="FT18" s="13">
        <v>3.33</v>
      </c>
      <c r="FU18" s="25">
        <f t="shared" si="37"/>
        <v>0.8571428571428571</v>
      </c>
      <c r="FV18" s="25">
        <f t="shared" si="38"/>
        <v>0.14285714285714285</v>
      </c>
      <c r="FW18" s="18"/>
      <c r="FX18" s="11">
        <v>8</v>
      </c>
      <c r="FY18" s="13">
        <v>3.33</v>
      </c>
      <c r="FZ18" s="23">
        <v>7</v>
      </c>
      <c r="GA18" s="13">
        <v>3.65</v>
      </c>
      <c r="GB18" s="23">
        <v>1</v>
      </c>
      <c r="GC18" s="13">
        <v>2.08</v>
      </c>
      <c r="GD18" s="25">
        <f t="shared" si="39"/>
        <v>0.875</v>
      </c>
      <c r="GE18" s="25">
        <f t="shared" si="40"/>
        <v>0.125</v>
      </c>
      <c r="GF18" s="18"/>
      <c r="GG18" s="11">
        <v>3</v>
      </c>
      <c r="GH18" s="13">
        <v>1.1200000000000001</v>
      </c>
      <c r="GI18" s="23">
        <v>2</v>
      </c>
      <c r="GJ18" s="13">
        <v>0.91</v>
      </c>
      <c r="GK18" s="23">
        <v>1</v>
      </c>
      <c r="GL18" s="13">
        <v>2.08</v>
      </c>
      <c r="GM18" s="25">
        <f t="shared" si="41"/>
        <v>0.66666666666666663</v>
      </c>
      <c r="GN18" s="25">
        <f t="shared" si="42"/>
        <v>0.33333333333333331</v>
      </c>
      <c r="GO18" s="18"/>
      <c r="GP18" s="11">
        <v>8</v>
      </c>
      <c r="GQ18" s="13">
        <v>1.74</v>
      </c>
      <c r="GR18" s="23">
        <v>6</v>
      </c>
      <c r="GS18" s="13">
        <v>1.81</v>
      </c>
      <c r="GT18" s="23">
        <v>2</v>
      </c>
      <c r="GU18" s="13">
        <v>1.57</v>
      </c>
      <c r="GV18" s="25">
        <f t="shared" si="43"/>
        <v>0.75</v>
      </c>
      <c r="GW18" s="25">
        <f t="shared" si="44"/>
        <v>0.25</v>
      </c>
      <c r="GX18" s="18"/>
      <c r="GY18" s="11">
        <v>6</v>
      </c>
      <c r="GZ18" s="13">
        <v>2.04</v>
      </c>
      <c r="HA18" s="23">
        <v>4</v>
      </c>
      <c r="HB18" s="13">
        <v>1.65</v>
      </c>
      <c r="HC18" s="23">
        <v>2</v>
      </c>
      <c r="HD18" s="13">
        <v>3.92</v>
      </c>
      <c r="HE18" s="25">
        <f t="shared" si="45"/>
        <v>0.66666666666666663</v>
      </c>
      <c r="HF18" s="25">
        <f t="shared" si="46"/>
        <v>0.33333333333333331</v>
      </c>
      <c r="HG18" s="18"/>
      <c r="HH18" s="11">
        <v>22</v>
      </c>
      <c r="HI18" s="13">
        <v>3.24</v>
      </c>
      <c r="HJ18" s="23">
        <v>11</v>
      </c>
      <c r="HK18" s="13">
        <v>2.31</v>
      </c>
      <c r="HL18" s="23">
        <v>11</v>
      </c>
      <c r="HM18" s="13">
        <v>5.5</v>
      </c>
      <c r="HN18" s="25">
        <f t="shared" si="47"/>
        <v>0.5</v>
      </c>
      <c r="HO18" s="25">
        <f t="shared" si="48"/>
        <v>0.5</v>
      </c>
      <c r="HP18" s="18"/>
      <c r="HQ18" s="11">
        <v>10</v>
      </c>
      <c r="HR18" s="13">
        <v>3.12</v>
      </c>
      <c r="HS18" s="23">
        <v>5</v>
      </c>
      <c r="HT18" s="13">
        <v>2.1</v>
      </c>
      <c r="HU18" s="23">
        <v>5</v>
      </c>
      <c r="HV18" s="13">
        <v>6.02</v>
      </c>
      <c r="HW18" s="25">
        <f t="shared" si="49"/>
        <v>0.5</v>
      </c>
      <c r="HX18" s="25">
        <f t="shared" si="50"/>
        <v>0.5</v>
      </c>
      <c r="HY18" s="18"/>
      <c r="HZ18" s="11">
        <v>1</v>
      </c>
      <c r="IA18" s="13">
        <v>0.48</v>
      </c>
      <c r="IB18" s="23">
        <v>1</v>
      </c>
      <c r="IC18" s="13">
        <v>0.57999999999999996</v>
      </c>
      <c r="ID18" s="23">
        <v>0</v>
      </c>
      <c r="IE18" s="13">
        <v>0</v>
      </c>
      <c r="IF18" s="25">
        <f t="shared" si="51"/>
        <v>1</v>
      </c>
      <c r="IG18" s="25">
        <f t="shared" si="52"/>
        <v>0</v>
      </c>
      <c r="IH18" s="18"/>
      <c r="II18" s="11">
        <v>23</v>
      </c>
      <c r="IJ18" s="13">
        <v>3.11</v>
      </c>
      <c r="IK18" s="23">
        <v>20</v>
      </c>
      <c r="IL18" s="13">
        <v>3.12</v>
      </c>
      <c r="IM18" s="23">
        <v>3</v>
      </c>
      <c r="IN18" s="13">
        <v>3.09</v>
      </c>
      <c r="IO18" s="25">
        <f t="shared" si="53"/>
        <v>0.86956521739130432</v>
      </c>
      <c r="IP18" s="25">
        <f t="shared" si="54"/>
        <v>0.13043478260869565</v>
      </c>
      <c r="IQ18" s="18"/>
      <c r="IR18" s="11">
        <v>1</v>
      </c>
      <c r="IS18" s="13">
        <v>0.86</v>
      </c>
      <c r="IT18" s="23">
        <v>1</v>
      </c>
      <c r="IU18" s="13">
        <v>0.99</v>
      </c>
      <c r="IV18" s="23">
        <v>0</v>
      </c>
      <c r="IW18" s="13">
        <v>0</v>
      </c>
      <c r="IX18" s="25">
        <f t="shared" si="55"/>
        <v>1</v>
      </c>
      <c r="IY18" s="25">
        <f t="shared" si="56"/>
        <v>0</v>
      </c>
      <c r="IZ18" s="18"/>
      <c r="JA18" s="11">
        <v>2</v>
      </c>
      <c r="JB18" s="13">
        <v>1.8</v>
      </c>
      <c r="JC18" s="23">
        <v>2</v>
      </c>
      <c r="JD18" s="13">
        <v>2.35</v>
      </c>
      <c r="JE18" s="23">
        <v>0</v>
      </c>
      <c r="JF18" s="13">
        <v>0</v>
      </c>
      <c r="JG18" s="25">
        <f t="shared" si="57"/>
        <v>1</v>
      </c>
      <c r="JH18" s="25">
        <f t="shared" si="58"/>
        <v>0</v>
      </c>
      <c r="JI18" s="18"/>
      <c r="JJ18" s="11">
        <v>0</v>
      </c>
      <c r="JK18" s="13">
        <v>0</v>
      </c>
      <c r="JL18" s="23">
        <v>0</v>
      </c>
      <c r="JM18" s="13">
        <v>0</v>
      </c>
      <c r="JN18" s="23">
        <v>0</v>
      </c>
      <c r="JO18" s="13">
        <v>0</v>
      </c>
      <c r="JP18" s="25" t="e">
        <f t="shared" si="59"/>
        <v>#DIV/0!</v>
      </c>
      <c r="JQ18" s="25" t="e">
        <f t="shared" si="60"/>
        <v>#DIV/0!</v>
      </c>
      <c r="JR18" s="18"/>
      <c r="JS18" s="11">
        <v>22</v>
      </c>
      <c r="JT18" s="13">
        <v>2.92</v>
      </c>
      <c r="JU18" s="23">
        <v>18</v>
      </c>
      <c r="JV18" s="13">
        <v>2.86</v>
      </c>
      <c r="JW18" s="23">
        <v>4</v>
      </c>
      <c r="JX18" s="13">
        <v>3.31</v>
      </c>
      <c r="JY18" s="25">
        <f t="shared" si="61"/>
        <v>0.81818181818181823</v>
      </c>
      <c r="JZ18" s="25">
        <f t="shared" si="62"/>
        <v>0.18181818181818182</v>
      </c>
    </row>
    <row r="19" spans="1:286" x14ac:dyDescent="0.15">
      <c r="A19" s="15" t="s">
        <v>11</v>
      </c>
      <c r="B19" s="10">
        <v>400774</v>
      </c>
      <c r="C19" s="12">
        <v>12.93</v>
      </c>
      <c r="D19" s="22">
        <v>335143</v>
      </c>
      <c r="E19" s="24">
        <f t="shared" si="63"/>
        <v>0.83623937680588067</v>
      </c>
      <c r="F19" s="22">
        <v>65370</v>
      </c>
      <c r="G19" s="24">
        <f t="shared" si="0"/>
        <v>0.16310938334323086</v>
      </c>
      <c r="H19" s="18"/>
      <c r="I19" s="10">
        <v>3737</v>
      </c>
      <c r="J19" s="12">
        <v>12.54</v>
      </c>
      <c r="K19" s="22">
        <v>3476</v>
      </c>
      <c r="L19" s="12">
        <v>16.149999999999999</v>
      </c>
      <c r="M19" s="22">
        <v>258</v>
      </c>
      <c r="N19" s="12">
        <v>3.14</v>
      </c>
      <c r="O19" s="24">
        <f t="shared" si="1"/>
        <v>0.93015788065293015</v>
      </c>
      <c r="P19" s="24">
        <f t="shared" si="2"/>
        <v>6.9039336366069043E-2</v>
      </c>
      <c r="Q19" s="18"/>
      <c r="R19" s="10">
        <v>986</v>
      </c>
      <c r="S19" s="12">
        <v>10.47</v>
      </c>
      <c r="T19" s="22">
        <v>894</v>
      </c>
      <c r="U19" s="12">
        <v>15.49</v>
      </c>
      <c r="V19" s="22">
        <v>91</v>
      </c>
      <c r="W19" s="12">
        <v>2.5</v>
      </c>
      <c r="X19" s="24">
        <f t="shared" si="3"/>
        <v>0.90669371196754567</v>
      </c>
      <c r="Y19" s="24">
        <f t="shared" si="4"/>
        <v>9.2292089249492906E-2</v>
      </c>
      <c r="Z19" s="18"/>
      <c r="AA19" s="10">
        <v>176</v>
      </c>
      <c r="AB19" s="12">
        <v>10.32</v>
      </c>
      <c r="AC19" s="22">
        <v>169</v>
      </c>
      <c r="AD19" s="12">
        <v>13.63</v>
      </c>
      <c r="AE19" s="22">
        <v>7</v>
      </c>
      <c r="AF19" s="12">
        <v>1.51</v>
      </c>
      <c r="AG19" s="24">
        <f t="shared" si="5"/>
        <v>0.96022727272727271</v>
      </c>
      <c r="AH19" s="24">
        <f t="shared" si="6"/>
        <v>3.9772727272727272E-2</v>
      </c>
      <c r="AI19" s="18"/>
      <c r="AJ19" s="10">
        <v>178</v>
      </c>
      <c r="AK19" s="12">
        <v>11.32</v>
      </c>
      <c r="AL19" s="22">
        <v>171</v>
      </c>
      <c r="AM19" s="12">
        <v>14.05</v>
      </c>
      <c r="AN19" s="22">
        <v>6</v>
      </c>
      <c r="AO19" s="12">
        <v>1.72</v>
      </c>
      <c r="AP19" s="24">
        <f t="shared" si="7"/>
        <v>0.9606741573033708</v>
      </c>
      <c r="AQ19" s="24">
        <f t="shared" si="8"/>
        <v>3.3707865168539325E-2</v>
      </c>
      <c r="AR19" s="18"/>
      <c r="AS19" s="10">
        <v>108</v>
      </c>
      <c r="AT19" s="12">
        <v>9.27</v>
      </c>
      <c r="AU19" s="22">
        <v>105</v>
      </c>
      <c r="AV19" s="12">
        <v>10.93</v>
      </c>
      <c r="AW19" s="22">
        <v>3</v>
      </c>
      <c r="AX19" s="12">
        <v>1.49</v>
      </c>
      <c r="AY19" s="24">
        <f t="shared" si="9"/>
        <v>0.97222222222222221</v>
      </c>
      <c r="AZ19" s="24">
        <f t="shared" si="10"/>
        <v>2.7777777777777776E-2</v>
      </c>
      <c r="BA19" s="18"/>
      <c r="BB19" s="10">
        <v>166</v>
      </c>
      <c r="BC19" s="12">
        <v>14.02</v>
      </c>
      <c r="BD19" s="22">
        <v>156</v>
      </c>
      <c r="BE19" s="12">
        <v>17.18</v>
      </c>
      <c r="BF19" s="22">
        <v>10</v>
      </c>
      <c r="BG19" s="12">
        <v>3.65</v>
      </c>
      <c r="BH19" s="24">
        <f t="shared" si="11"/>
        <v>0.93975903614457834</v>
      </c>
      <c r="BI19" s="24">
        <f t="shared" si="12"/>
        <v>6.0240963855421686E-2</v>
      </c>
      <c r="BJ19" s="18"/>
      <c r="BK19" s="10">
        <v>526</v>
      </c>
      <c r="BL19" s="12">
        <v>15.73</v>
      </c>
      <c r="BM19" s="22">
        <v>502</v>
      </c>
      <c r="BN19" s="12">
        <v>19.989999999999998</v>
      </c>
      <c r="BO19" s="22">
        <v>23</v>
      </c>
      <c r="BP19" s="12">
        <v>2.79</v>
      </c>
      <c r="BQ19" s="24">
        <f t="shared" si="13"/>
        <v>0.95437262357414454</v>
      </c>
      <c r="BR19" s="24">
        <f t="shared" si="14"/>
        <v>4.3726235741444866E-2</v>
      </c>
      <c r="BS19" s="18"/>
      <c r="BT19" s="10">
        <v>293</v>
      </c>
      <c r="BU19" s="12">
        <v>18.18</v>
      </c>
      <c r="BV19" s="22">
        <v>278</v>
      </c>
      <c r="BW19" s="12">
        <v>22.06</v>
      </c>
      <c r="BX19" s="22">
        <v>15</v>
      </c>
      <c r="BY19" s="12">
        <v>4.29</v>
      </c>
      <c r="BZ19" s="24">
        <f t="shared" si="15"/>
        <v>0.94880546075085326</v>
      </c>
      <c r="CA19" s="24">
        <f t="shared" si="16"/>
        <v>5.1194539249146756E-2</v>
      </c>
      <c r="CB19" s="18"/>
      <c r="CC19" s="10">
        <v>138</v>
      </c>
      <c r="CD19" s="12">
        <v>10.06</v>
      </c>
      <c r="CE19" s="22">
        <v>133</v>
      </c>
      <c r="CF19" s="12">
        <v>13.31</v>
      </c>
      <c r="CG19" s="22">
        <v>5</v>
      </c>
      <c r="CH19" s="12">
        <v>1.34</v>
      </c>
      <c r="CI19" s="24">
        <f t="shared" si="17"/>
        <v>0.96376811594202894</v>
      </c>
      <c r="CJ19" s="24">
        <f t="shared" si="18"/>
        <v>3.6231884057971016E-2</v>
      </c>
      <c r="CK19" s="18"/>
      <c r="CL19" s="10">
        <v>98</v>
      </c>
      <c r="CM19" s="12">
        <v>11.92</v>
      </c>
      <c r="CN19" s="22">
        <v>94</v>
      </c>
      <c r="CO19" s="12">
        <v>17.899999999999999</v>
      </c>
      <c r="CP19" s="22">
        <v>4</v>
      </c>
      <c r="CQ19" s="12">
        <v>1.35</v>
      </c>
      <c r="CR19" s="24">
        <f t="shared" si="19"/>
        <v>0.95918367346938771</v>
      </c>
      <c r="CS19" s="24">
        <f t="shared" si="20"/>
        <v>4.0816326530612242E-2</v>
      </c>
      <c r="CT19" s="18"/>
      <c r="CU19" s="10">
        <v>30</v>
      </c>
      <c r="CV19" s="12">
        <v>7.92</v>
      </c>
      <c r="CW19" s="22">
        <v>28</v>
      </c>
      <c r="CX19" s="12">
        <v>8.6999999999999993</v>
      </c>
      <c r="CY19" s="22">
        <v>2</v>
      </c>
      <c r="CZ19" s="12">
        <v>3.57</v>
      </c>
      <c r="DA19" s="24">
        <f t="shared" si="21"/>
        <v>0.93333333333333335</v>
      </c>
      <c r="DB19" s="24">
        <f t="shared" si="22"/>
        <v>6.6666666666666666E-2</v>
      </c>
      <c r="DC19" s="18"/>
      <c r="DD19" s="10">
        <v>59</v>
      </c>
      <c r="DE19" s="12">
        <v>10.95</v>
      </c>
      <c r="DF19" s="22">
        <v>57</v>
      </c>
      <c r="DG19" s="12">
        <v>13.19</v>
      </c>
      <c r="DH19" s="22">
        <v>2</v>
      </c>
      <c r="DI19" s="12">
        <v>1.87</v>
      </c>
      <c r="DJ19" s="24">
        <f t="shared" si="23"/>
        <v>0.96610169491525422</v>
      </c>
      <c r="DK19" s="24">
        <f t="shared" si="24"/>
        <v>3.3898305084745763E-2</v>
      </c>
      <c r="DL19" s="18"/>
      <c r="DM19" s="10">
        <v>9</v>
      </c>
      <c r="DN19" s="12">
        <v>7.38</v>
      </c>
      <c r="DO19" s="22">
        <v>9</v>
      </c>
      <c r="DP19" s="12">
        <v>8.74</v>
      </c>
      <c r="DQ19" s="22">
        <v>0</v>
      </c>
      <c r="DR19" s="12">
        <v>0</v>
      </c>
      <c r="DS19" s="24">
        <f t="shared" si="25"/>
        <v>1</v>
      </c>
      <c r="DT19" s="24">
        <f t="shared" si="26"/>
        <v>0</v>
      </c>
      <c r="DU19" s="18"/>
      <c r="DV19" s="10">
        <v>38</v>
      </c>
      <c r="DW19" s="12">
        <v>17.27</v>
      </c>
      <c r="DX19" s="22">
        <v>34</v>
      </c>
      <c r="DY19" s="12">
        <v>19.32</v>
      </c>
      <c r="DZ19" s="22">
        <v>4</v>
      </c>
      <c r="EA19" s="12">
        <v>9.09</v>
      </c>
      <c r="EB19" s="24">
        <f t="shared" si="27"/>
        <v>0.89473684210526316</v>
      </c>
      <c r="EC19" s="24">
        <f t="shared" si="28"/>
        <v>0.10526315789473684</v>
      </c>
      <c r="ED19" s="18"/>
      <c r="EE19" s="10">
        <v>83</v>
      </c>
      <c r="EF19" s="12">
        <v>14.69</v>
      </c>
      <c r="EG19" s="22">
        <v>79</v>
      </c>
      <c r="EH19" s="12">
        <v>16.7</v>
      </c>
      <c r="EI19" s="22">
        <v>4</v>
      </c>
      <c r="EJ19" s="12">
        <v>4.3499999999999996</v>
      </c>
      <c r="EK19" s="24">
        <f t="shared" si="29"/>
        <v>0.95180722891566261</v>
      </c>
      <c r="EL19" s="24">
        <f t="shared" si="30"/>
        <v>4.8192771084337352E-2</v>
      </c>
      <c r="EM19" s="18"/>
      <c r="EN19" s="10">
        <v>14</v>
      </c>
      <c r="EO19" s="12">
        <v>7.18</v>
      </c>
      <c r="EP19" s="22">
        <v>13</v>
      </c>
      <c r="EQ19" s="12">
        <v>8.33</v>
      </c>
      <c r="ER19" s="22">
        <v>1</v>
      </c>
      <c r="ES19" s="12">
        <v>2.56</v>
      </c>
      <c r="ET19" s="24">
        <f t="shared" si="31"/>
        <v>0.9285714285714286</v>
      </c>
      <c r="EU19" s="24">
        <f t="shared" si="32"/>
        <v>7.1428571428571425E-2</v>
      </c>
      <c r="EV19" s="18"/>
      <c r="EW19" s="10">
        <v>110</v>
      </c>
      <c r="EX19" s="12">
        <v>11.88</v>
      </c>
      <c r="EY19" s="22">
        <v>102</v>
      </c>
      <c r="EZ19" s="12">
        <v>13.46</v>
      </c>
      <c r="FA19" s="22">
        <v>8</v>
      </c>
      <c r="FB19" s="12">
        <v>4.82</v>
      </c>
      <c r="FC19" s="24">
        <f t="shared" si="33"/>
        <v>0.92727272727272725</v>
      </c>
      <c r="FD19" s="24">
        <f t="shared" si="34"/>
        <v>7.2727272727272724E-2</v>
      </c>
      <c r="FE19" s="18"/>
      <c r="FF19" s="10">
        <v>31</v>
      </c>
      <c r="FG19" s="12">
        <v>12.16</v>
      </c>
      <c r="FH19" s="22">
        <v>30</v>
      </c>
      <c r="FI19" s="12">
        <v>14.35</v>
      </c>
      <c r="FJ19" s="22">
        <v>1</v>
      </c>
      <c r="FK19" s="12">
        <v>2.2200000000000002</v>
      </c>
      <c r="FL19" s="24">
        <f t="shared" si="35"/>
        <v>0.967741935483871</v>
      </c>
      <c r="FM19" s="24">
        <f t="shared" si="36"/>
        <v>3.2258064516129031E-2</v>
      </c>
      <c r="FN19" s="18"/>
      <c r="FO19" s="10">
        <v>15</v>
      </c>
      <c r="FP19" s="12">
        <v>7.94</v>
      </c>
      <c r="FQ19" s="22">
        <v>14</v>
      </c>
      <c r="FR19" s="12">
        <v>8.86</v>
      </c>
      <c r="FS19" s="22">
        <v>1</v>
      </c>
      <c r="FT19" s="12">
        <v>3.33</v>
      </c>
      <c r="FU19" s="24">
        <f t="shared" si="37"/>
        <v>0.93333333333333335</v>
      </c>
      <c r="FV19" s="24">
        <f t="shared" si="38"/>
        <v>6.6666666666666666E-2</v>
      </c>
      <c r="FW19" s="18"/>
      <c r="FX19" s="10">
        <v>34</v>
      </c>
      <c r="FY19" s="12">
        <v>14.17</v>
      </c>
      <c r="FZ19" s="22">
        <v>31</v>
      </c>
      <c r="GA19" s="12">
        <v>16.149999999999999</v>
      </c>
      <c r="GB19" s="22">
        <v>3</v>
      </c>
      <c r="GC19" s="12">
        <v>6.25</v>
      </c>
      <c r="GD19" s="24">
        <f t="shared" si="39"/>
        <v>0.91176470588235292</v>
      </c>
      <c r="GE19" s="24">
        <f t="shared" si="40"/>
        <v>8.8235294117647065E-2</v>
      </c>
      <c r="GF19" s="18"/>
      <c r="GG19" s="10">
        <v>26</v>
      </c>
      <c r="GH19" s="12">
        <v>9.6999999999999993</v>
      </c>
      <c r="GI19" s="22">
        <v>22</v>
      </c>
      <c r="GJ19" s="12">
        <v>10.050000000000001</v>
      </c>
      <c r="GK19" s="22">
        <v>4</v>
      </c>
      <c r="GL19" s="12">
        <v>8.33</v>
      </c>
      <c r="GM19" s="24">
        <f t="shared" si="41"/>
        <v>0.84615384615384615</v>
      </c>
      <c r="GN19" s="24">
        <f t="shared" si="42"/>
        <v>0.15384615384615385</v>
      </c>
      <c r="GO19" s="18"/>
      <c r="GP19" s="10">
        <v>40</v>
      </c>
      <c r="GQ19" s="12">
        <v>8.7100000000000009</v>
      </c>
      <c r="GR19" s="22">
        <v>33</v>
      </c>
      <c r="GS19" s="12">
        <v>9.94</v>
      </c>
      <c r="GT19" s="22">
        <v>7</v>
      </c>
      <c r="GU19" s="12">
        <v>5.51</v>
      </c>
      <c r="GV19" s="24">
        <f t="shared" si="43"/>
        <v>0.82499999999999996</v>
      </c>
      <c r="GW19" s="24">
        <f t="shared" si="44"/>
        <v>0.17499999999999999</v>
      </c>
      <c r="GX19" s="18"/>
      <c r="GY19" s="10">
        <v>29</v>
      </c>
      <c r="GZ19" s="12">
        <v>9.86</v>
      </c>
      <c r="HA19" s="22">
        <v>27</v>
      </c>
      <c r="HB19" s="12">
        <v>11.11</v>
      </c>
      <c r="HC19" s="22">
        <v>2</v>
      </c>
      <c r="HD19" s="12">
        <v>3.92</v>
      </c>
      <c r="HE19" s="24">
        <f t="shared" si="45"/>
        <v>0.93103448275862066</v>
      </c>
      <c r="HF19" s="24">
        <f t="shared" si="46"/>
        <v>6.8965517241379309E-2</v>
      </c>
      <c r="HG19" s="18"/>
      <c r="HH19" s="10">
        <v>177</v>
      </c>
      <c r="HI19" s="12">
        <v>26.07</v>
      </c>
      <c r="HJ19" s="22">
        <v>149</v>
      </c>
      <c r="HK19" s="12">
        <v>31.24</v>
      </c>
      <c r="HL19" s="22">
        <v>28</v>
      </c>
      <c r="HM19" s="12">
        <v>14</v>
      </c>
      <c r="HN19" s="24">
        <f t="shared" si="47"/>
        <v>0.84180790960451979</v>
      </c>
      <c r="HO19" s="24">
        <f t="shared" si="48"/>
        <v>0.15819209039548024</v>
      </c>
      <c r="HP19" s="18"/>
      <c r="HQ19" s="10">
        <v>47</v>
      </c>
      <c r="HR19" s="12">
        <v>14.64</v>
      </c>
      <c r="HS19" s="22">
        <v>44</v>
      </c>
      <c r="HT19" s="12">
        <v>18.489999999999998</v>
      </c>
      <c r="HU19" s="22">
        <v>3</v>
      </c>
      <c r="HV19" s="12">
        <v>3.61</v>
      </c>
      <c r="HW19" s="24">
        <f t="shared" si="49"/>
        <v>0.93617021276595747</v>
      </c>
      <c r="HX19" s="24">
        <f t="shared" si="50"/>
        <v>6.3829787234042548E-2</v>
      </c>
      <c r="HY19" s="18"/>
      <c r="HZ19" s="10">
        <v>27</v>
      </c>
      <c r="IA19" s="12">
        <v>12.92</v>
      </c>
      <c r="IB19" s="22">
        <v>25</v>
      </c>
      <c r="IC19" s="12">
        <v>14.53</v>
      </c>
      <c r="ID19" s="22">
        <v>2</v>
      </c>
      <c r="IE19" s="12">
        <v>5.41</v>
      </c>
      <c r="IF19" s="24">
        <f t="shared" si="51"/>
        <v>0.92592592592592593</v>
      </c>
      <c r="IG19" s="24">
        <f t="shared" si="52"/>
        <v>7.407407407407407E-2</v>
      </c>
      <c r="IH19" s="18"/>
      <c r="II19" s="10">
        <v>162</v>
      </c>
      <c r="IJ19" s="12">
        <v>21.89</v>
      </c>
      <c r="IK19" s="22">
        <v>148</v>
      </c>
      <c r="IL19" s="12">
        <v>23.09</v>
      </c>
      <c r="IM19" s="22">
        <v>14</v>
      </c>
      <c r="IN19" s="12">
        <v>14.43</v>
      </c>
      <c r="IO19" s="24">
        <f t="shared" si="53"/>
        <v>0.9135802469135802</v>
      </c>
      <c r="IP19" s="24">
        <f t="shared" si="54"/>
        <v>8.6419753086419748E-2</v>
      </c>
      <c r="IQ19" s="18"/>
      <c r="IR19" s="10">
        <v>14</v>
      </c>
      <c r="IS19" s="12">
        <v>12.07</v>
      </c>
      <c r="IT19" s="22">
        <v>13</v>
      </c>
      <c r="IU19" s="12">
        <v>12.87</v>
      </c>
      <c r="IV19" s="22">
        <v>1</v>
      </c>
      <c r="IW19" s="12">
        <v>6.67</v>
      </c>
      <c r="IX19" s="24">
        <f t="shared" si="55"/>
        <v>0.9285714285714286</v>
      </c>
      <c r="IY19" s="24">
        <f t="shared" si="56"/>
        <v>7.1428571428571425E-2</v>
      </c>
      <c r="IZ19" s="18"/>
      <c r="JA19" s="10">
        <v>13</v>
      </c>
      <c r="JB19" s="12">
        <v>11.71</v>
      </c>
      <c r="JC19" s="22">
        <v>10</v>
      </c>
      <c r="JD19" s="12">
        <v>11.76</v>
      </c>
      <c r="JE19" s="22">
        <v>3</v>
      </c>
      <c r="JF19" s="12">
        <v>13.04</v>
      </c>
      <c r="JG19" s="24">
        <f t="shared" si="57"/>
        <v>0.76923076923076927</v>
      </c>
      <c r="JH19" s="24">
        <f t="shared" si="58"/>
        <v>0.23076923076923078</v>
      </c>
      <c r="JI19" s="18"/>
      <c r="JJ19" s="10">
        <v>2</v>
      </c>
      <c r="JK19" s="12">
        <v>11.11</v>
      </c>
      <c r="JL19" s="22">
        <v>2</v>
      </c>
      <c r="JM19" s="12">
        <v>12.5</v>
      </c>
      <c r="JN19" s="22">
        <v>0</v>
      </c>
      <c r="JO19" s="12">
        <v>0</v>
      </c>
      <c r="JP19" s="24">
        <f t="shared" si="59"/>
        <v>1</v>
      </c>
      <c r="JQ19" s="24">
        <f t="shared" si="60"/>
        <v>0</v>
      </c>
      <c r="JR19" s="18"/>
      <c r="JS19" s="10">
        <v>108</v>
      </c>
      <c r="JT19" s="12">
        <v>14.34</v>
      </c>
      <c r="JU19" s="22">
        <v>104</v>
      </c>
      <c r="JV19" s="12">
        <v>16.510000000000002</v>
      </c>
      <c r="JW19" s="22">
        <v>4</v>
      </c>
      <c r="JX19" s="12">
        <v>3.31</v>
      </c>
      <c r="JY19" s="24">
        <f t="shared" si="61"/>
        <v>0.96296296296296291</v>
      </c>
      <c r="JZ19" s="24">
        <f t="shared" si="62"/>
        <v>3.7037037037037035E-2</v>
      </c>
    </row>
    <row r="20" spans="1:286" x14ac:dyDescent="0.15">
      <c r="A20" s="19" t="s">
        <v>12</v>
      </c>
      <c r="B20" s="11">
        <v>366618</v>
      </c>
      <c r="C20" s="13">
        <v>11.83</v>
      </c>
      <c r="D20" s="23">
        <v>292021</v>
      </c>
      <c r="E20" s="25">
        <f t="shared" si="63"/>
        <v>0.79652662989815015</v>
      </c>
      <c r="F20" s="23">
        <v>74134</v>
      </c>
      <c r="G20" s="25">
        <f t="shared" si="0"/>
        <v>0.20221047520852767</v>
      </c>
      <c r="H20" s="18"/>
      <c r="I20" s="11">
        <v>3575</v>
      </c>
      <c r="J20" s="13">
        <v>12</v>
      </c>
      <c r="K20" s="23">
        <v>3171</v>
      </c>
      <c r="L20" s="13">
        <v>14.73</v>
      </c>
      <c r="M20" s="23">
        <v>402</v>
      </c>
      <c r="N20" s="13">
        <v>4.8899999999999997</v>
      </c>
      <c r="O20" s="25">
        <f t="shared" si="1"/>
        <v>0.88699300699300698</v>
      </c>
      <c r="P20" s="25">
        <f t="shared" si="2"/>
        <v>0.11244755244755245</v>
      </c>
      <c r="Q20" s="18"/>
      <c r="R20" s="11">
        <v>1152</v>
      </c>
      <c r="S20" s="13">
        <v>12.23</v>
      </c>
      <c r="T20" s="23">
        <v>983</v>
      </c>
      <c r="U20" s="13">
        <v>17.03</v>
      </c>
      <c r="V20" s="23">
        <v>169</v>
      </c>
      <c r="W20" s="13">
        <v>4.6399999999999997</v>
      </c>
      <c r="X20" s="25">
        <f t="shared" si="3"/>
        <v>0.85329861111111116</v>
      </c>
      <c r="Y20" s="25">
        <f t="shared" si="4"/>
        <v>0.1467013888888889</v>
      </c>
      <c r="Z20" s="18"/>
      <c r="AA20" s="11">
        <v>193</v>
      </c>
      <c r="AB20" s="13">
        <v>11.32</v>
      </c>
      <c r="AC20" s="23">
        <v>178</v>
      </c>
      <c r="AD20" s="13">
        <v>14.35</v>
      </c>
      <c r="AE20" s="23">
        <v>15</v>
      </c>
      <c r="AF20" s="13">
        <v>3.23</v>
      </c>
      <c r="AG20" s="25">
        <f t="shared" si="5"/>
        <v>0.92227979274611394</v>
      </c>
      <c r="AH20" s="25">
        <f t="shared" si="6"/>
        <v>7.7720207253886009E-2</v>
      </c>
      <c r="AI20" s="18"/>
      <c r="AJ20" s="11">
        <v>193</v>
      </c>
      <c r="AK20" s="13">
        <v>12.28</v>
      </c>
      <c r="AL20" s="23">
        <v>161</v>
      </c>
      <c r="AM20" s="13">
        <v>13.23</v>
      </c>
      <c r="AN20" s="23">
        <v>30</v>
      </c>
      <c r="AO20" s="13">
        <v>8.6</v>
      </c>
      <c r="AP20" s="25">
        <f t="shared" si="7"/>
        <v>0.83419689119170981</v>
      </c>
      <c r="AQ20" s="25">
        <f t="shared" si="8"/>
        <v>0.15544041450777202</v>
      </c>
      <c r="AR20" s="18"/>
      <c r="AS20" s="11">
        <v>118</v>
      </c>
      <c r="AT20" s="13">
        <v>10.130000000000001</v>
      </c>
      <c r="AU20" s="23">
        <v>106</v>
      </c>
      <c r="AV20" s="13">
        <v>11.03</v>
      </c>
      <c r="AW20" s="23">
        <v>12</v>
      </c>
      <c r="AX20" s="13">
        <v>5.97</v>
      </c>
      <c r="AY20" s="25">
        <f t="shared" si="9"/>
        <v>0.89830508474576276</v>
      </c>
      <c r="AZ20" s="25">
        <f t="shared" si="10"/>
        <v>0.10169491525423729</v>
      </c>
      <c r="BA20" s="18"/>
      <c r="BB20" s="11">
        <v>133</v>
      </c>
      <c r="BC20" s="13">
        <v>11.23</v>
      </c>
      <c r="BD20" s="23">
        <v>119</v>
      </c>
      <c r="BE20" s="13">
        <v>13.11</v>
      </c>
      <c r="BF20" s="23">
        <v>14</v>
      </c>
      <c r="BG20" s="13">
        <v>5.1100000000000003</v>
      </c>
      <c r="BH20" s="25">
        <f t="shared" si="11"/>
        <v>0.89473684210526316</v>
      </c>
      <c r="BI20" s="25">
        <f t="shared" si="12"/>
        <v>0.10526315789473684</v>
      </c>
      <c r="BJ20" s="18"/>
      <c r="BK20" s="11">
        <v>391</v>
      </c>
      <c r="BL20" s="13">
        <v>11.69</v>
      </c>
      <c r="BM20" s="23">
        <v>354</v>
      </c>
      <c r="BN20" s="13">
        <v>14.1</v>
      </c>
      <c r="BO20" s="23">
        <v>37</v>
      </c>
      <c r="BP20" s="13">
        <v>4.49</v>
      </c>
      <c r="BQ20" s="25">
        <f t="shared" si="13"/>
        <v>0.90537084398976986</v>
      </c>
      <c r="BR20" s="25">
        <f t="shared" si="14"/>
        <v>9.4629156010230184E-2</v>
      </c>
      <c r="BS20" s="18"/>
      <c r="BT20" s="11">
        <v>182</v>
      </c>
      <c r="BU20" s="13">
        <v>11.29</v>
      </c>
      <c r="BV20" s="23">
        <v>170</v>
      </c>
      <c r="BW20" s="13">
        <v>13.49</v>
      </c>
      <c r="BX20" s="23">
        <v>12</v>
      </c>
      <c r="BY20" s="13">
        <v>3.43</v>
      </c>
      <c r="BZ20" s="25">
        <f t="shared" si="15"/>
        <v>0.93406593406593408</v>
      </c>
      <c r="CA20" s="25">
        <f t="shared" si="16"/>
        <v>6.5934065934065936E-2</v>
      </c>
      <c r="CB20" s="18"/>
      <c r="CC20" s="11">
        <v>183</v>
      </c>
      <c r="CD20" s="13">
        <v>13.34</v>
      </c>
      <c r="CE20" s="23">
        <v>158</v>
      </c>
      <c r="CF20" s="13">
        <v>15.82</v>
      </c>
      <c r="CG20" s="23">
        <v>25</v>
      </c>
      <c r="CH20" s="13">
        <v>6.7</v>
      </c>
      <c r="CI20" s="25">
        <f t="shared" si="17"/>
        <v>0.86338797814207646</v>
      </c>
      <c r="CJ20" s="25">
        <f t="shared" si="18"/>
        <v>0.13661202185792351</v>
      </c>
      <c r="CK20" s="18"/>
      <c r="CL20" s="11">
        <v>138</v>
      </c>
      <c r="CM20" s="13">
        <v>16.79</v>
      </c>
      <c r="CN20" s="23">
        <v>110</v>
      </c>
      <c r="CO20" s="13">
        <v>20.95</v>
      </c>
      <c r="CP20" s="23">
        <v>28</v>
      </c>
      <c r="CQ20" s="13">
        <v>9.43</v>
      </c>
      <c r="CR20" s="25">
        <f t="shared" si="19"/>
        <v>0.79710144927536231</v>
      </c>
      <c r="CS20" s="25">
        <f t="shared" si="20"/>
        <v>0.20289855072463769</v>
      </c>
      <c r="CT20" s="18"/>
      <c r="CU20" s="11">
        <v>29</v>
      </c>
      <c r="CV20" s="13">
        <v>7.65</v>
      </c>
      <c r="CW20" s="23">
        <v>27</v>
      </c>
      <c r="CX20" s="13">
        <v>8.39</v>
      </c>
      <c r="CY20" s="23">
        <v>2</v>
      </c>
      <c r="CZ20" s="13">
        <v>3.57</v>
      </c>
      <c r="DA20" s="25">
        <f t="shared" si="21"/>
        <v>0.93103448275862066</v>
      </c>
      <c r="DB20" s="25">
        <f t="shared" si="22"/>
        <v>6.8965517241379309E-2</v>
      </c>
      <c r="DC20" s="18"/>
      <c r="DD20" s="11">
        <v>65</v>
      </c>
      <c r="DE20" s="13">
        <v>12.06</v>
      </c>
      <c r="DF20" s="23">
        <v>58</v>
      </c>
      <c r="DG20" s="13">
        <v>13.43</v>
      </c>
      <c r="DH20" s="23">
        <v>7</v>
      </c>
      <c r="DI20" s="13">
        <v>6.54</v>
      </c>
      <c r="DJ20" s="25">
        <f t="shared" si="23"/>
        <v>0.89230769230769236</v>
      </c>
      <c r="DK20" s="25">
        <f t="shared" si="24"/>
        <v>0.1076923076923077</v>
      </c>
      <c r="DL20" s="18"/>
      <c r="DM20" s="11">
        <v>12</v>
      </c>
      <c r="DN20" s="13">
        <v>9.84</v>
      </c>
      <c r="DO20" s="23">
        <v>12</v>
      </c>
      <c r="DP20" s="13">
        <v>11.65</v>
      </c>
      <c r="DQ20" s="23">
        <v>0</v>
      </c>
      <c r="DR20" s="13">
        <v>0</v>
      </c>
      <c r="DS20" s="25">
        <f t="shared" si="25"/>
        <v>1</v>
      </c>
      <c r="DT20" s="25">
        <f t="shared" si="26"/>
        <v>0</v>
      </c>
      <c r="DU20" s="18"/>
      <c r="DV20" s="11">
        <v>11</v>
      </c>
      <c r="DW20" s="13">
        <v>5</v>
      </c>
      <c r="DX20" s="23">
        <v>9</v>
      </c>
      <c r="DY20" s="13">
        <v>5.1100000000000003</v>
      </c>
      <c r="DZ20" s="23">
        <v>2</v>
      </c>
      <c r="EA20" s="13">
        <v>4.55</v>
      </c>
      <c r="EB20" s="25">
        <f t="shared" si="27"/>
        <v>0.81818181818181823</v>
      </c>
      <c r="EC20" s="25">
        <f t="shared" si="28"/>
        <v>0.18181818181818182</v>
      </c>
      <c r="ED20" s="18"/>
      <c r="EE20" s="11">
        <v>62</v>
      </c>
      <c r="EF20" s="13">
        <v>10.97</v>
      </c>
      <c r="EG20" s="23">
        <v>58</v>
      </c>
      <c r="EH20" s="13">
        <v>12.26</v>
      </c>
      <c r="EI20" s="23">
        <v>4</v>
      </c>
      <c r="EJ20" s="13">
        <v>4.3499999999999996</v>
      </c>
      <c r="EK20" s="25">
        <f t="shared" si="29"/>
        <v>0.93548387096774188</v>
      </c>
      <c r="EL20" s="25">
        <f t="shared" si="30"/>
        <v>6.4516129032258063E-2</v>
      </c>
      <c r="EM20" s="18"/>
      <c r="EN20" s="11">
        <v>20</v>
      </c>
      <c r="EO20" s="13">
        <v>10.26</v>
      </c>
      <c r="EP20" s="23">
        <v>19</v>
      </c>
      <c r="EQ20" s="13">
        <v>12.18</v>
      </c>
      <c r="ER20" s="23">
        <v>1</v>
      </c>
      <c r="ES20" s="13">
        <v>2.56</v>
      </c>
      <c r="ET20" s="25">
        <f t="shared" si="31"/>
        <v>0.95</v>
      </c>
      <c r="EU20" s="25">
        <f t="shared" si="32"/>
        <v>0.05</v>
      </c>
      <c r="EV20" s="18"/>
      <c r="EW20" s="11">
        <v>86</v>
      </c>
      <c r="EX20" s="13">
        <v>9.2899999999999991</v>
      </c>
      <c r="EY20" s="23">
        <v>80</v>
      </c>
      <c r="EZ20" s="13">
        <v>10.55</v>
      </c>
      <c r="FA20" s="23">
        <v>6</v>
      </c>
      <c r="FB20" s="13">
        <v>3.61</v>
      </c>
      <c r="FC20" s="25">
        <f t="shared" si="33"/>
        <v>0.93023255813953487</v>
      </c>
      <c r="FD20" s="25">
        <f t="shared" si="34"/>
        <v>6.9767441860465115E-2</v>
      </c>
      <c r="FE20" s="18"/>
      <c r="FF20" s="11">
        <v>41</v>
      </c>
      <c r="FG20" s="13">
        <v>16.079999999999998</v>
      </c>
      <c r="FH20" s="23">
        <v>39</v>
      </c>
      <c r="FI20" s="13">
        <v>18.66</v>
      </c>
      <c r="FJ20" s="23">
        <v>2</v>
      </c>
      <c r="FK20" s="13">
        <v>4.4400000000000004</v>
      </c>
      <c r="FL20" s="25">
        <f t="shared" si="35"/>
        <v>0.95121951219512191</v>
      </c>
      <c r="FM20" s="25">
        <f t="shared" si="36"/>
        <v>4.878048780487805E-2</v>
      </c>
      <c r="FN20" s="18"/>
      <c r="FO20" s="11">
        <v>21</v>
      </c>
      <c r="FP20" s="13">
        <v>11.11</v>
      </c>
      <c r="FQ20" s="23">
        <v>21</v>
      </c>
      <c r="FR20" s="13">
        <v>13.29</v>
      </c>
      <c r="FS20" s="23">
        <v>0</v>
      </c>
      <c r="FT20" s="13">
        <v>0</v>
      </c>
      <c r="FU20" s="25">
        <f t="shared" si="37"/>
        <v>1</v>
      </c>
      <c r="FV20" s="25">
        <f t="shared" si="38"/>
        <v>0</v>
      </c>
      <c r="FW20" s="18"/>
      <c r="FX20" s="11">
        <v>36</v>
      </c>
      <c r="FY20" s="13">
        <v>15</v>
      </c>
      <c r="FZ20" s="23">
        <v>34</v>
      </c>
      <c r="GA20" s="13">
        <v>17.71</v>
      </c>
      <c r="GB20" s="23">
        <v>2</v>
      </c>
      <c r="GC20" s="13">
        <v>4.17</v>
      </c>
      <c r="GD20" s="25">
        <f t="shared" si="39"/>
        <v>0.94444444444444442</v>
      </c>
      <c r="GE20" s="25">
        <f t="shared" si="40"/>
        <v>5.5555555555555552E-2</v>
      </c>
      <c r="GF20" s="18"/>
      <c r="GG20" s="11">
        <v>35</v>
      </c>
      <c r="GH20" s="13">
        <v>13.06</v>
      </c>
      <c r="GI20" s="23">
        <v>33</v>
      </c>
      <c r="GJ20" s="13">
        <v>15.07</v>
      </c>
      <c r="GK20" s="23">
        <v>2</v>
      </c>
      <c r="GL20" s="13">
        <v>4.17</v>
      </c>
      <c r="GM20" s="25">
        <f t="shared" si="41"/>
        <v>0.94285714285714284</v>
      </c>
      <c r="GN20" s="25">
        <f t="shared" si="42"/>
        <v>5.7142857142857141E-2</v>
      </c>
      <c r="GO20" s="18"/>
      <c r="GP20" s="11">
        <v>43</v>
      </c>
      <c r="GQ20" s="13">
        <v>9.3699999999999992</v>
      </c>
      <c r="GR20" s="23">
        <v>40</v>
      </c>
      <c r="GS20" s="13">
        <v>12.05</v>
      </c>
      <c r="GT20" s="23">
        <v>3</v>
      </c>
      <c r="GU20" s="13">
        <v>2.36</v>
      </c>
      <c r="GV20" s="25">
        <f t="shared" si="43"/>
        <v>0.93023255813953487</v>
      </c>
      <c r="GW20" s="25">
        <f t="shared" si="44"/>
        <v>6.9767441860465115E-2</v>
      </c>
      <c r="GX20" s="18"/>
      <c r="GY20" s="11">
        <v>32</v>
      </c>
      <c r="GZ20" s="13">
        <v>10.88</v>
      </c>
      <c r="HA20" s="23">
        <v>30</v>
      </c>
      <c r="HB20" s="13">
        <v>12.35</v>
      </c>
      <c r="HC20" s="23">
        <v>2</v>
      </c>
      <c r="HD20" s="13">
        <v>3.92</v>
      </c>
      <c r="HE20" s="25">
        <f t="shared" si="45"/>
        <v>0.9375</v>
      </c>
      <c r="HF20" s="25">
        <f t="shared" si="46"/>
        <v>6.25E-2</v>
      </c>
      <c r="HG20" s="18"/>
      <c r="HH20" s="11">
        <v>68</v>
      </c>
      <c r="HI20" s="13">
        <v>10.01</v>
      </c>
      <c r="HJ20" s="23">
        <v>64</v>
      </c>
      <c r="HK20" s="13">
        <v>13.42</v>
      </c>
      <c r="HL20" s="23">
        <v>4</v>
      </c>
      <c r="HM20" s="13">
        <v>2</v>
      </c>
      <c r="HN20" s="25">
        <f t="shared" si="47"/>
        <v>0.94117647058823528</v>
      </c>
      <c r="HO20" s="25">
        <f t="shared" si="48"/>
        <v>5.8823529411764705E-2</v>
      </c>
      <c r="HP20" s="18"/>
      <c r="HQ20" s="11">
        <v>38</v>
      </c>
      <c r="HR20" s="13">
        <v>11.84</v>
      </c>
      <c r="HS20" s="23">
        <v>34</v>
      </c>
      <c r="HT20" s="13">
        <v>14.29</v>
      </c>
      <c r="HU20" s="23">
        <v>4</v>
      </c>
      <c r="HV20" s="13">
        <v>4.82</v>
      </c>
      <c r="HW20" s="25">
        <f t="shared" si="49"/>
        <v>0.89473684210526316</v>
      </c>
      <c r="HX20" s="25">
        <f t="shared" si="50"/>
        <v>0.10526315789473684</v>
      </c>
      <c r="HY20" s="18"/>
      <c r="HZ20" s="11">
        <v>41</v>
      </c>
      <c r="IA20" s="13">
        <v>19.62</v>
      </c>
      <c r="IB20" s="23">
        <v>39</v>
      </c>
      <c r="IC20" s="13">
        <v>22.67</v>
      </c>
      <c r="ID20" s="23">
        <v>2</v>
      </c>
      <c r="IE20" s="13">
        <v>5.41</v>
      </c>
      <c r="IF20" s="25">
        <f t="shared" si="51"/>
        <v>0.95121951219512191</v>
      </c>
      <c r="IG20" s="25">
        <f t="shared" si="52"/>
        <v>4.878048780487805E-2</v>
      </c>
      <c r="IH20" s="18"/>
      <c r="II20" s="11">
        <v>87</v>
      </c>
      <c r="IJ20" s="13">
        <v>11.76</v>
      </c>
      <c r="IK20" s="23">
        <v>83</v>
      </c>
      <c r="IL20" s="13">
        <v>12.95</v>
      </c>
      <c r="IM20" s="23">
        <v>4</v>
      </c>
      <c r="IN20" s="13">
        <v>4.12</v>
      </c>
      <c r="IO20" s="25">
        <f t="shared" si="53"/>
        <v>0.95402298850574707</v>
      </c>
      <c r="IP20" s="25">
        <f t="shared" si="54"/>
        <v>4.5977011494252873E-2</v>
      </c>
      <c r="IQ20" s="18"/>
      <c r="IR20" s="11">
        <v>17</v>
      </c>
      <c r="IS20" s="13">
        <v>14.66</v>
      </c>
      <c r="IT20" s="23">
        <v>16</v>
      </c>
      <c r="IU20" s="13">
        <v>15.84</v>
      </c>
      <c r="IV20" s="23">
        <v>1</v>
      </c>
      <c r="IW20" s="13">
        <v>6.67</v>
      </c>
      <c r="IX20" s="25">
        <f t="shared" si="55"/>
        <v>0.94117647058823528</v>
      </c>
      <c r="IY20" s="25">
        <f t="shared" si="56"/>
        <v>5.8823529411764705E-2</v>
      </c>
      <c r="IZ20" s="18"/>
      <c r="JA20" s="11">
        <v>10</v>
      </c>
      <c r="JB20" s="13">
        <v>9.01</v>
      </c>
      <c r="JC20" s="23">
        <v>10</v>
      </c>
      <c r="JD20" s="13">
        <v>11.76</v>
      </c>
      <c r="JE20" s="23">
        <v>0</v>
      </c>
      <c r="JF20" s="13">
        <v>0</v>
      </c>
      <c r="JG20" s="25">
        <f t="shared" si="57"/>
        <v>1</v>
      </c>
      <c r="JH20" s="25">
        <f t="shared" si="58"/>
        <v>0</v>
      </c>
      <c r="JI20" s="18"/>
      <c r="JJ20" s="11">
        <v>2</v>
      </c>
      <c r="JK20" s="13">
        <v>11.11</v>
      </c>
      <c r="JL20" s="23">
        <v>2</v>
      </c>
      <c r="JM20" s="13">
        <v>12.5</v>
      </c>
      <c r="JN20" s="23">
        <v>0</v>
      </c>
      <c r="JO20" s="13">
        <v>0</v>
      </c>
      <c r="JP20" s="25">
        <f t="shared" si="59"/>
        <v>1</v>
      </c>
      <c r="JQ20" s="25">
        <f t="shared" si="60"/>
        <v>0</v>
      </c>
      <c r="JR20" s="18"/>
      <c r="JS20" s="11">
        <v>136</v>
      </c>
      <c r="JT20" s="13">
        <v>18.059999999999999</v>
      </c>
      <c r="JU20" s="23">
        <v>124</v>
      </c>
      <c r="JV20" s="13">
        <v>19.68</v>
      </c>
      <c r="JW20" s="23">
        <v>12</v>
      </c>
      <c r="JX20" s="13">
        <v>9.92</v>
      </c>
      <c r="JY20" s="25">
        <f t="shared" si="61"/>
        <v>0.91176470588235292</v>
      </c>
      <c r="JZ20" s="25">
        <f t="shared" si="62"/>
        <v>8.8235294117647065E-2</v>
      </c>
    </row>
    <row r="21" spans="1:286" x14ac:dyDescent="0.15">
      <c r="A21" s="15" t="s">
        <v>13</v>
      </c>
      <c r="B21" s="10">
        <v>103204</v>
      </c>
      <c r="C21" s="12">
        <v>3.33</v>
      </c>
      <c r="D21" s="22">
        <v>77367</v>
      </c>
      <c r="E21" s="24">
        <f t="shared" si="63"/>
        <v>0.74965117631099565</v>
      </c>
      <c r="F21" s="22">
        <v>25047</v>
      </c>
      <c r="G21" s="24">
        <f t="shared" si="0"/>
        <v>0.24269408162474324</v>
      </c>
      <c r="H21" s="18"/>
      <c r="I21" s="10">
        <v>1044</v>
      </c>
      <c r="J21" s="12">
        <v>3.5</v>
      </c>
      <c r="K21" s="22">
        <v>891</v>
      </c>
      <c r="L21" s="12">
        <v>4.1399999999999997</v>
      </c>
      <c r="M21" s="22">
        <v>149</v>
      </c>
      <c r="N21" s="12">
        <v>1.81</v>
      </c>
      <c r="O21" s="24">
        <f t="shared" si="1"/>
        <v>0.85344827586206895</v>
      </c>
      <c r="P21" s="24">
        <f t="shared" si="2"/>
        <v>0.14272030651340997</v>
      </c>
      <c r="Q21" s="18"/>
      <c r="R21" s="10">
        <v>299</v>
      </c>
      <c r="S21" s="12">
        <v>3.17</v>
      </c>
      <c r="T21" s="22">
        <v>218</v>
      </c>
      <c r="U21" s="12">
        <v>3.78</v>
      </c>
      <c r="V21" s="22">
        <v>80</v>
      </c>
      <c r="W21" s="12">
        <v>2.2000000000000002</v>
      </c>
      <c r="X21" s="24">
        <f t="shared" si="3"/>
        <v>0.72909698996655514</v>
      </c>
      <c r="Y21" s="24">
        <f t="shared" si="4"/>
        <v>0.26755852842809363</v>
      </c>
      <c r="Z21" s="18"/>
      <c r="AA21" s="10">
        <v>50</v>
      </c>
      <c r="AB21" s="12">
        <v>2.93</v>
      </c>
      <c r="AC21" s="22">
        <v>47</v>
      </c>
      <c r="AD21" s="12">
        <v>3.79</v>
      </c>
      <c r="AE21" s="22">
        <v>3</v>
      </c>
      <c r="AF21" s="12">
        <v>0.65</v>
      </c>
      <c r="AG21" s="24">
        <f t="shared" si="5"/>
        <v>0.94</v>
      </c>
      <c r="AH21" s="24">
        <f t="shared" si="6"/>
        <v>0.06</v>
      </c>
      <c r="AI21" s="18"/>
      <c r="AJ21" s="10">
        <v>78</v>
      </c>
      <c r="AK21" s="12">
        <v>4.96</v>
      </c>
      <c r="AL21" s="22">
        <v>70</v>
      </c>
      <c r="AM21" s="12">
        <v>5.75</v>
      </c>
      <c r="AN21" s="22">
        <v>8</v>
      </c>
      <c r="AO21" s="12">
        <v>2.29</v>
      </c>
      <c r="AP21" s="24">
        <f t="shared" si="7"/>
        <v>0.89743589743589747</v>
      </c>
      <c r="AQ21" s="24">
        <f t="shared" si="8"/>
        <v>0.10256410256410256</v>
      </c>
      <c r="AR21" s="18"/>
      <c r="AS21" s="10">
        <v>51</v>
      </c>
      <c r="AT21" s="12">
        <v>4.38</v>
      </c>
      <c r="AU21" s="22">
        <v>44</v>
      </c>
      <c r="AV21" s="12">
        <v>4.58</v>
      </c>
      <c r="AW21" s="22">
        <v>6</v>
      </c>
      <c r="AX21" s="12">
        <v>2.99</v>
      </c>
      <c r="AY21" s="24">
        <f t="shared" si="9"/>
        <v>0.86274509803921573</v>
      </c>
      <c r="AZ21" s="24">
        <f t="shared" si="10"/>
        <v>0.11764705882352941</v>
      </c>
      <c r="BA21" s="18"/>
      <c r="BB21" s="10">
        <v>49</v>
      </c>
      <c r="BC21" s="12">
        <v>4.1399999999999997</v>
      </c>
      <c r="BD21" s="22">
        <v>39</v>
      </c>
      <c r="BE21" s="12">
        <v>4.3</v>
      </c>
      <c r="BF21" s="22">
        <v>8</v>
      </c>
      <c r="BG21" s="12">
        <v>2.92</v>
      </c>
      <c r="BH21" s="24">
        <f t="shared" si="11"/>
        <v>0.79591836734693877</v>
      </c>
      <c r="BI21" s="24">
        <f t="shared" si="12"/>
        <v>0.16326530612244897</v>
      </c>
      <c r="BJ21" s="18"/>
      <c r="BK21" s="10">
        <v>109</v>
      </c>
      <c r="BL21" s="12">
        <v>3.26</v>
      </c>
      <c r="BM21" s="22">
        <v>98</v>
      </c>
      <c r="BN21" s="12">
        <v>3.9</v>
      </c>
      <c r="BO21" s="22">
        <v>11</v>
      </c>
      <c r="BP21" s="12">
        <v>1.33</v>
      </c>
      <c r="BQ21" s="24">
        <f t="shared" si="13"/>
        <v>0.8990825688073395</v>
      </c>
      <c r="BR21" s="24">
        <f t="shared" si="14"/>
        <v>0.10091743119266056</v>
      </c>
      <c r="BS21" s="18"/>
      <c r="BT21" s="10">
        <v>67</v>
      </c>
      <c r="BU21" s="12">
        <v>4.16</v>
      </c>
      <c r="BV21" s="22">
        <v>63</v>
      </c>
      <c r="BW21" s="12">
        <v>5</v>
      </c>
      <c r="BX21" s="22">
        <v>4</v>
      </c>
      <c r="BY21" s="12">
        <v>1.1399999999999999</v>
      </c>
      <c r="BZ21" s="24">
        <f t="shared" si="15"/>
        <v>0.94029850746268662</v>
      </c>
      <c r="CA21" s="24">
        <f t="shared" si="16"/>
        <v>5.9701492537313432E-2</v>
      </c>
      <c r="CB21" s="18"/>
      <c r="CC21" s="10">
        <v>61</v>
      </c>
      <c r="CD21" s="12">
        <v>4.45</v>
      </c>
      <c r="CE21" s="22">
        <v>57</v>
      </c>
      <c r="CF21" s="12">
        <v>5.71</v>
      </c>
      <c r="CG21" s="22">
        <v>4</v>
      </c>
      <c r="CH21" s="12">
        <v>1.07</v>
      </c>
      <c r="CI21" s="24">
        <f t="shared" si="17"/>
        <v>0.93442622950819676</v>
      </c>
      <c r="CJ21" s="24">
        <f t="shared" si="18"/>
        <v>6.5573770491803282E-2</v>
      </c>
      <c r="CK21" s="18"/>
      <c r="CL21" s="10">
        <v>47</v>
      </c>
      <c r="CM21" s="12">
        <v>5.72</v>
      </c>
      <c r="CN21" s="22">
        <v>36</v>
      </c>
      <c r="CO21" s="12">
        <v>6.86</v>
      </c>
      <c r="CP21" s="22">
        <v>11</v>
      </c>
      <c r="CQ21" s="12">
        <v>3.7</v>
      </c>
      <c r="CR21" s="24">
        <f t="shared" si="19"/>
        <v>0.76595744680851063</v>
      </c>
      <c r="CS21" s="24">
        <f t="shared" si="20"/>
        <v>0.23404255319148937</v>
      </c>
      <c r="CT21" s="18"/>
      <c r="CU21" s="10">
        <v>10</v>
      </c>
      <c r="CV21" s="12">
        <v>2.64</v>
      </c>
      <c r="CW21" s="22">
        <v>9</v>
      </c>
      <c r="CX21" s="12">
        <v>2.8</v>
      </c>
      <c r="CY21" s="22">
        <v>1</v>
      </c>
      <c r="CZ21" s="12">
        <v>1.79</v>
      </c>
      <c r="DA21" s="24">
        <f t="shared" si="21"/>
        <v>0.9</v>
      </c>
      <c r="DB21" s="24">
        <f t="shared" si="22"/>
        <v>0.1</v>
      </c>
      <c r="DC21" s="18"/>
      <c r="DD21" s="10">
        <v>13</v>
      </c>
      <c r="DE21" s="12">
        <v>2.41</v>
      </c>
      <c r="DF21" s="22">
        <v>11</v>
      </c>
      <c r="DG21" s="12">
        <v>2.5499999999999998</v>
      </c>
      <c r="DH21" s="22">
        <v>2</v>
      </c>
      <c r="DI21" s="12">
        <v>1.87</v>
      </c>
      <c r="DJ21" s="24">
        <f t="shared" si="23"/>
        <v>0.84615384615384615</v>
      </c>
      <c r="DK21" s="24">
        <f t="shared" si="24"/>
        <v>0.15384615384615385</v>
      </c>
      <c r="DL21" s="18"/>
      <c r="DM21" s="10">
        <v>1</v>
      </c>
      <c r="DN21" s="12">
        <v>0.82</v>
      </c>
      <c r="DO21" s="22">
        <v>1</v>
      </c>
      <c r="DP21" s="12">
        <v>0.97</v>
      </c>
      <c r="DQ21" s="22">
        <v>0</v>
      </c>
      <c r="DR21" s="12">
        <v>0</v>
      </c>
      <c r="DS21" s="24">
        <f t="shared" si="25"/>
        <v>1</v>
      </c>
      <c r="DT21" s="24">
        <f t="shared" si="26"/>
        <v>0</v>
      </c>
      <c r="DU21" s="18"/>
      <c r="DV21" s="10">
        <v>2</v>
      </c>
      <c r="DW21" s="12">
        <v>0.91</v>
      </c>
      <c r="DX21" s="22">
        <v>1</v>
      </c>
      <c r="DY21" s="12">
        <v>0.56999999999999995</v>
      </c>
      <c r="DZ21" s="22">
        <v>1</v>
      </c>
      <c r="EA21" s="12">
        <v>2.27</v>
      </c>
      <c r="EB21" s="24">
        <f t="shared" si="27"/>
        <v>0.5</v>
      </c>
      <c r="EC21" s="24">
        <f t="shared" si="28"/>
        <v>0.5</v>
      </c>
      <c r="ED21" s="18"/>
      <c r="EE21" s="10">
        <v>19</v>
      </c>
      <c r="EF21" s="12">
        <v>3.36</v>
      </c>
      <c r="EG21" s="22">
        <v>16</v>
      </c>
      <c r="EH21" s="12">
        <v>3.38</v>
      </c>
      <c r="EI21" s="22">
        <v>3</v>
      </c>
      <c r="EJ21" s="12">
        <v>3.26</v>
      </c>
      <c r="EK21" s="24">
        <f t="shared" si="29"/>
        <v>0.84210526315789469</v>
      </c>
      <c r="EL21" s="24">
        <f t="shared" si="30"/>
        <v>0.15789473684210525</v>
      </c>
      <c r="EM21" s="18"/>
      <c r="EN21" s="10">
        <v>5</v>
      </c>
      <c r="EO21" s="12">
        <v>2.56</v>
      </c>
      <c r="EP21" s="22">
        <v>4</v>
      </c>
      <c r="EQ21" s="12">
        <v>2.56</v>
      </c>
      <c r="ER21" s="22">
        <v>1</v>
      </c>
      <c r="ES21" s="12">
        <v>2.56</v>
      </c>
      <c r="ET21" s="24">
        <f t="shared" si="31"/>
        <v>0.8</v>
      </c>
      <c r="EU21" s="24">
        <f t="shared" si="32"/>
        <v>0.2</v>
      </c>
      <c r="EV21" s="18"/>
      <c r="EW21" s="10">
        <v>31</v>
      </c>
      <c r="EX21" s="12">
        <v>3.35</v>
      </c>
      <c r="EY21" s="22">
        <v>29</v>
      </c>
      <c r="EZ21" s="12">
        <v>3.83</v>
      </c>
      <c r="FA21" s="22">
        <v>2</v>
      </c>
      <c r="FB21" s="12">
        <v>1.2</v>
      </c>
      <c r="FC21" s="24">
        <f t="shared" si="33"/>
        <v>0.93548387096774188</v>
      </c>
      <c r="FD21" s="24">
        <f t="shared" si="34"/>
        <v>6.4516129032258063E-2</v>
      </c>
      <c r="FE21" s="18"/>
      <c r="FF21" s="10">
        <v>12</v>
      </c>
      <c r="FG21" s="12">
        <v>4.71</v>
      </c>
      <c r="FH21" s="22">
        <v>12</v>
      </c>
      <c r="FI21" s="12">
        <v>5.74</v>
      </c>
      <c r="FJ21" s="22">
        <v>0</v>
      </c>
      <c r="FK21" s="12">
        <v>0</v>
      </c>
      <c r="FL21" s="24">
        <f t="shared" si="35"/>
        <v>1</v>
      </c>
      <c r="FM21" s="24">
        <f t="shared" si="36"/>
        <v>0</v>
      </c>
      <c r="FN21" s="18"/>
      <c r="FO21" s="10">
        <v>13</v>
      </c>
      <c r="FP21" s="12">
        <v>6.88</v>
      </c>
      <c r="FQ21" s="22">
        <v>11</v>
      </c>
      <c r="FR21" s="12">
        <v>6.96</v>
      </c>
      <c r="FS21" s="22">
        <v>2</v>
      </c>
      <c r="FT21" s="12">
        <v>6.67</v>
      </c>
      <c r="FU21" s="24">
        <f t="shared" si="37"/>
        <v>0.84615384615384615</v>
      </c>
      <c r="FV21" s="24">
        <f t="shared" si="38"/>
        <v>0.15384615384615385</v>
      </c>
      <c r="FW21" s="18"/>
      <c r="FX21" s="10">
        <v>6</v>
      </c>
      <c r="FY21" s="12">
        <v>2.5</v>
      </c>
      <c r="FZ21" s="22">
        <v>6</v>
      </c>
      <c r="GA21" s="12">
        <v>3.13</v>
      </c>
      <c r="GB21" s="22">
        <v>0</v>
      </c>
      <c r="GC21" s="12">
        <v>0</v>
      </c>
      <c r="GD21" s="24">
        <f t="shared" si="39"/>
        <v>1</v>
      </c>
      <c r="GE21" s="24">
        <f t="shared" si="40"/>
        <v>0</v>
      </c>
      <c r="GF21" s="18"/>
      <c r="GG21" s="10">
        <v>5</v>
      </c>
      <c r="GH21" s="12">
        <v>1.87</v>
      </c>
      <c r="GI21" s="22">
        <v>5</v>
      </c>
      <c r="GJ21" s="12">
        <v>2.2799999999999998</v>
      </c>
      <c r="GK21" s="22">
        <v>0</v>
      </c>
      <c r="GL21" s="12">
        <v>0</v>
      </c>
      <c r="GM21" s="24">
        <f t="shared" si="41"/>
        <v>1</v>
      </c>
      <c r="GN21" s="24">
        <f t="shared" si="42"/>
        <v>0</v>
      </c>
      <c r="GO21" s="18"/>
      <c r="GP21" s="10">
        <v>13</v>
      </c>
      <c r="GQ21" s="12">
        <v>2.83</v>
      </c>
      <c r="GR21" s="22">
        <v>13</v>
      </c>
      <c r="GS21" s="12">
        <v>3.92</v>
      </c>
      <c r="GT21" s="22">
        <v>0</v>
      </c>
      <c r="GU21" s="12">
        <v>0</v>
      </c>
      <c r="GV21" s="24">
        <f t="shared" si="43"/>
        <v>1</v>
      </c>
      <c r="GW21" s="24">
        <f t="shared" si="44"/>
        <v>0</v>
      </c>
      <c r="GX21" s="18"/>
      <c r="GY21" s="10">
        <v>16</v>
      </c>
      <c r="GZ21" s="12">
        <v>5.44</v>
      </c>
      <c r="HA21" s="22">
        <v>16</v>
      </c>
      <c r="HB21" s="12">
        <v>6.58</v>
      </c>
      <c r="HC21" s="22">
        <v>0</v>
      </c>
      <c r="HD21" s="12">
        <v>0</v>
      </c>
      <c r="HE21" s="24">
        <f t="shared" si="45"/>
        <v>1</v>
      </c>
      <c r="HF21" s="24">
        <f t="shared" si="46"/>
        <v>0</v>
      </c>
      <c r="HG21" s="18"/>
      <c r="HH21" s="10">
        <v>15</v>
      </c>
      <c r="HI21" s="12">
        <v>2.21</v>
      </c>
      <c r="HJ21" s="22">
        <v>13</v>
      </c>
      <c r="HK21" s="12">
        <v>2.73</v>
      </c>
      <c r="HL21" s="22">
        <v>2</v>
      </c>
      <c r="HM21" s="12">
        <v>1</v>
      </c>
      <c r="HN21" s="24">
        <f t="shared" si="47"/>
        <v>0.8666666666666667</v>
      </c>
      <c r="HO21" s="24">
        <f t="shared" si="48"/>
        <v>0.13333333333333333</v>
      </c>
      <c r="HP21" s="18"/>
      <c r="HQ21" s="10">
        <v>14</v>
      </c>
      <c r="HR21" s="12">
        <v>4.3600000000000003</v>
      </c>
      <c r="HS21" s="22">
        <v>14</v>
      </c>
      <c r="HT21" s="12">
        <v>5.88</v>
      </c>
      <c r="HU21" s="22">
        <v>0</v>
      </c>
      <c r="HV21" s="12">
        <v>0</v>
      </c>
      <c r="HW21" s="24">
        <f t="shared" si="49"/>
        <v>1</v>
      </c>
      <c r="HX21" s="24">
        <f t="shared" si="50"/>
        <v>0</v>
      </c>
      <c r="HY21" s="18"/>
      <c r="HZ21" s="10">
        <v>4</v>
      </c>
      <c r="IA21" s="12">
        <v>1.91</v>
      </c>
      <c r="IB21" s="22">
        <v>4</v>
      </c>
      <c r="IC21" s="12">
        <v>2.33</v>
      </c>
      <c r="ID21" s="22">
        <v>0</v>
      </c>
      <c r="IE21" s="12">
        <v>0</v>
      </c>
      <c r="IF21" s="24">
        <f t="shared" si="51"/>
        <v>1</v>
      </c>
      <c r="IG21" s="24">
        <f t="shared" si="52"/>
        <v>0</v>
      </c>
      <c r="IH21" s="18"/>
      <c r="II21" s="10">
        <v>20</v>
      </c>
      <c r="IJ21" s="12">
        <v>2.7</v>
      </c>
      <c r="IK21" s="22">
        <v>20</v>
      </c>
      <c r="IL21" s="12">
        <v>3.12</v>
      </c>
      <c r="IM21" s="22">
        <v>0</v>
      </c>
      <c r="IN21" s="12">
        <v>0</v>
      </c>
      <c r="IO21" s="24">
        <f t="shared" si="53"/>
        <v>1</v>
      </c>
      <c r="IP21" s="24">
        <f t="shared" si="54"/>
        <v>0</v>
      </c>
      <c r="IQ21" s="18"/>
      <c r="IR21" s="10">
        <v>6</v>
      </c>
      <c r="IS21" s="12">
        <v>5.17</v>
      </c>
      <c r="IT21" s="22">
        <v>6</v>
      </c>
      <c r="IU21" s="12">
        <v>5.94</v>
      </c>
      <c r="IV21" s="22">
        <v>0</v>
      </c>
      <c r="IW21" s="12">
        <v>0</v>
      </c>
      <c r="IX21" s="24">
        <f t="shared" si="55"/>
        <v>1</v>
      </c>
      <c r="IY21" s="24">
        <f t="shared" si="56"/>
        <v>0</v>
      </c>
      <c r="IZ21" s="18"/>
      <c r="JA21" s="10">
        <v>5</v>
      </c>
      <c r="JB21" s="12">
        <v>4.5</v>
      </c>
      <c r="JC21" s="22">
        <v>5</v>
      </c>
      <c r="JD21" s="12">
        <v>5.88</v>
      </c>
      <c r="JE21" s="22">
        <v>0</v>
      </c>
      <c r="JF21" s="12">
        <v>0</v>
      </c>
      <c r="JG21" s="24">
        <f t="shared" si="57"/>
        <v>1</v>
      </c>
      <c r="JH21" s="24">
        <f t="shared" si="58"/>
        <v>0</v>
      </c>
      <c r="JI21" s="18"/>
      <c r="JJ21" s="10">
        <v>0</v>
      </c>
      <c r="JK21" s="12">
        <v>0</v>
      </c>
      <c r="JL21" s="22">
        <v>0</v>
      </c>
      <c r="JM21" s="12">
        <v>0</v>
      </c>
      <c r="JN21" s="22">
        <v>0</v>
      </c>
      <c r="JO21" s="12">
        <v>0</v>
      </c>
      <c r="JP21" s="24" t="e">
        <f t="shared" si="59"/>
        <v>#DIV/0!</v>
      </c>
      <c r="JQ21" s="24" t="e">
        <f t="shared" si="60"/>
        <v>#DIV/0!</v>
      </c>
      <c r="JR21" s="18"/>
      <c r="JS21" s="10">
        <v>23</v>
      </c>
      <c r="JT21" s="12">
        <v>3.05</v>
      </c>
      <c r="JU21" s="22">
        <v>23</v>
      </c>
      <c r="JV21" s="12">
        <v>3.65</v>
      </c>
      <c r="JW21" s="22">
        <v>0</v>
      </c>
      <c r="JX21" s="12">
        <v>0</v>
      </c>
      <c r="JY21" s="24">
        <f t="shared" si="61"/>
        <v>1</v>
      </c>
      <c r="JZ21" s="24">
        <f t="shared" si="62"/>
        <v>0</v>
      </c>
    </row>
    <row r="22" spans="1:286" x14ac:dyDescent="0.15">
      <c r="A22" s="16" t="s">
        <v>14</v>
      </c>
      <c r="B22" s="11">
        <v>131864</v>
      </c>
      <c r="C22" s="13">
        <v>4.26</v>
      </c>
      <c r="D22" s="23">
        <v>90267</v>
      </c>
      <c r="E22" s="25">
        <f t="shared" si="63"/>
        <v>0.68454619911423886</v>
      </c>
      <c r="F22" s="23">
        <v>40822</v>
      </c>
      <c r="G22" s="25">
        <f t="shared" si="0"/>
        <v>0.30957653339804647</v>
      </c>
      <c r="H22" s="18"/>
      <c r="I22" s="11">
        <v>1267</v>
      </c>
      <c r="J22" s="13">
        <v>4.25</v>
      </c>
      <c r="K22" s="23">
        <v>971</v>
      </c>
      <c r="L22" s="13">
        <v>4.51</v>
      </c>
      <c r="M22" s="23">
        <v>294</v>
      </c>
      <c r="N22" s="13">
        <v>3.57</v>
      </c>
      <c r="O22" s="25">
        <f t="shared" si="1"/>
        <v>0.76637726913970006</v>
      </c>
      <c r="P22" s="25">
        <f t="shared" si="2"/>
        <v>0.23204419889502761</v>
      </c>
      <c r="Q22" s="18"/>
      <c r="R22" s="11">
        <v>479</v>
      </c>
      <c r="S22" s="13">
        <v>5.09</v>
      </c>
      <c r="T22" s="23">
        <v>357</v>
      </c>
      <c r="U22" s="13">
        <v>6.19</v>
      </c>
      <c r="V22" s="23">
        <v>122</v>
      </c>
      <c r="W22" s="13">
        <v>3.35</v>
      </c>
      <c r="X22" s="25">
        <f t="shared" si="3"/>
        <v>0.74530271398747394</v>
      </c>
      <c r="Y22" s="25">
        <f t="shared" si="4"/>
        <v>0.25469728601252611</v>
      </c>
      <c r="Z22" s="18"/>
      <c r="AA22" s="11">
        <v>75</v>
      </c>
      <c r="AB22" s="13">
        <v>4.4000000000000004</v>
      </c>
      <c r="AC22" s="23">
        <v>61</v>
      </c>
      <c r="AD22" s="13">
        <v>4.92</v>
      </c>
      <c r="AE22" s="23">
        <v>14</v>
      </c>
      <c r="AF22" s="13">
        <v>3.01</v>
      </c>
      <c r="AG22" s="25">
        <f t="shared" si="5"/>
        <v>0.81333333333333335</v>
      </c>
      <c r="AH22" s="25">
        <f t="shared" si="6"/>
        <v>0.18666666666666668</v>
      </c>
      <c r="AI22" s="18"/>
      <c r="AJ22" s="11">
        <v>64</v>
      </c>
      <c r="AK22" s="13">
        <v>4.07</v>
      </c>
      <c r="AL22" s="23">
        <v>53</v>
      </c>
      <c r="AM22" s="13">
        <v>4.3499999999999996</v>
      </c>
      <c r="AN22" s="23">
        <v>11</v>
      </c>
      <c r="AO22" s="13">
        <v>3.15</v>
      </c>
      <c r="AP22" s="25">
        <f t="shared" si="7"/>
        <v>0.828125</v>
      </c>
      <c r="AQ22" s="25">
        <f t="shared" si="8"/>
        <v>0.171875</v>
      </c>
      <c r="AR22" s="18"/>
      <c r="AS22" s="11">
        <v>33</v>
      </c>
      <c r="AT22" s="13">
        <v>2.83</v>
      </c>
      <c r="AU22" s="23">
        <v>26</v>
      </c>
      <c r="AV22" s="13">
        <v>2.71</v>
      </c>
      <c r="AW22" s="23">
        <v>7</v>
      </c>
      <c r="AX22" s="13">
        <v>3.48</v>
      </c>
      <c r="AY22" s="25">
        <f t="shared" si="9"/>
        <v>0.78787878787878785</v>
      </c>
      <c r="AZ22" s="25">
        <f t="shared" si="10"/>
        <v>0.21212121212121213</v>
      </c>
      <c r="BA22" s="18"/>
      <c r="BB22" s="11">
        <v>47</v>
      </c>
      <c r="BC22" s="13">
        <v>3.97</v>
      </c>
      <c r="BD22" s="23">
        <v>32</v>
      </c>
      <c r="BE22" s="13">
        <v>3.52</v>
      </c>
      <c r="BF22" s="23">
        <v>15</v>
      </c>
      <c r="BG22" s="13">
        <v>5.47</v>
      </c>
      <c r="BH22" s="25">
        <f t="shared" si="11"/>
        <v>0.68085106382978722</v>
      </c>
      <c r="BI22" s="25">
        <f t="shared" si="12"/>
        <v>0.31914893617021278</v>
      </c>
      <c r="BJ22" s="18"/>
      <c r="BK22" s="11">
        <v>147</v>
      </c>
      <c r="BL22" s="13">
        <v>4.4000000000000004</v>
      </c>
      <c r="BM22" s="23">
        <v>107</v>
      </c>
      <c r="BN22" s="13">
        <v>4.26</v>
      </c>
      <c r="BO22" s="23">
        <v>40</v>
      </c>
      <c r="BP22" s="13">
        <v>4.8499999999999996</v>
      </c>
      <c r="BQ22" s="25">
        <f t="shared" si="13"/>
        <v>0.72789115646258506</v>
      </c>
      <c r="BR22" s="25">
        <f t="shared" si="14"/>
        <v>0.27210884353741499</v>
      </c>
      <c r="BS22" s="18"/>
      <c r="BT22" s="11">
        <v>63</v>
      </c>
      <c r="BU22" s="13">
        <v>3.91</v>
      </c>
      <c r="BV22" s="23">
        <v>50</v>
      </c>
      <c r="BW22" s="13">
        <v>3.97</v>
      </c>
      <c r="BX22" s="23">
        <v>12</v>
      </c>
      <c r="BY22" s="13">
        <v>3.43</v>
      </c>
      <c r="BZ22" s="25">
        <f t="shared" si="15"/>
        <v>0.79365079365079361</v>
      </c>
      <c r="CA22" s="25">
        <f t="shared" si="16"/>
        <v>0.19047619047619047</v>
      </c>
      <c r="CB22" s="18"/>
      <c r="CC22" s="11">
        <v>64</v>
      </c>
      <c r="CD22" s="13">
        <v>4.66</v>
      </c>
      <c r="CE22" s="23">
        <v>47</v>
      </c>
      <c r="CF22" s="13">
        <v>4.7</v>
      </c>
      <c r="CG22" s="23">
        <v>17</v>
      </c>
      <c r="CH22" s="13">
        <v>4.5599999999999996</v>
      </c>
      <c r="CI22" s="25">
        <f t="shared" si="17"/>
        <v>0.734375</v>
      </c>
      <c r="CJ22" s="25">
        <f t="shared" si="18"/>
        <v>0.265625</v>
      </c>
      <c r="CK22" s="18"/>
      <c r="CL22" s="11">
        <v>50</v>
      </c>
      <c r="CM22" s="13">
        <v>6.08</v>
      </c>
      <c r="CN22" s="23">
        <v>41</v>
      </c>
      <c r="CO22" s="13">
        <v>7.81</v>
      </c>
      <c r="CP22" s="23">
        <v>9</v>
      </c>
      <c r="CQ22" s="13">
        <v>3.03</v>
      </c>
      <c r="CR22" s="25">
        <f t="shared" si="19"/>
        <v>0.82</v>
      </c>
      <c r="CS22" s="25">
        <f t="shared" si="20"/>
        <v>0.18</v>
      </c>
      <c r="CT22" s="18"/>
      <c r="CU22" s="11">
        <v>7</v>
      </c>
      <c r="CV22" s="13">
        <v>1.85</v>
      </c>
      <c r="CW22" s="23">
        <v>4</v>
      </c>
      <c r="CX22" s="13">
        <v>1.24</v>
      </c>
      <c r="CY22" s="23">
        <v>3</v>
      </c>
      <c r="CZ22" s="13">
        <v>5.36</v>
      </c>
      <c r="DA22" s="25">
        <f t="shared" si="21"/>
        <v>0.5714285714285714</v>
      </c>
      <c r="DB22" s="25">
        <f t="shared" si="22"/>
        <v>0.42857142857142855</v>
      </c>
      <c r="DC22" s="18"/>
      <c r="DD22" s="11">
        <v>19</v>
      </c>
      <c r="DE22" s="13">
        <v>3.53</v>
      </c>
      <c r="DF22" s="23">
        <v>16</v>
      </c>
      <c r="DG22" s="13">
        <v>3.7</v>
      </c>
      <c r="DH22" s="23">
        <v>3</v>
      </c>
      <c r="DI22" s="13">
        <v>2.8</v>
      </c>
      <c r="DJ22" s="25">
        <f t="shared" si="23"/>
        <v>0.84210526315789469</v>
      </c>
      <c r="DK22" s="25">
        <f t="shared" si="24"/>
        <v>0.15789473684210525</v>
      </c>
      <c r="DL22" s="18"/>
      <c r="DM22" s="11">
        <v>3</v>
      </c>
      <c r="DN22" s="13">
        <v>2.46</v>
      </c>
      <c r="DO22" s="23">
        <v>1</v>
      </c>
      <c r="DP22" s="13">
        <v>0.97</v>
      </c>
      <c r="DQ22" s="23">
        <v>2</v>
      </c>
      <c r="DR22" s="13">
        <v>10.53</v>
      </c>
      <c r="DS22" s="25">
        <f t="shared" si="25"/>
        <v>0.33333333333333331</v>
      </c>
      <c r="DT22" s="25">
        <f t="shared" si="26"/>
        <v>0.66666666666666663</v>
      </c>
      <c r="DU22" s="18"/>
      <c r="DV22" s="11">
        <v>8</v>
      </c>
      <c r="DW22" s="13">
        <v>3.64</v>
      </c>
      <c r="DX22" s="23">
        <v>8</v>
      </c>
      <c r="DY22" s="13">
        <v>4.55</v>
      </c>
      <c r="DZ22" s="23">
        <v>0</v>
      </c>
      <c r="EA22" s="13">
        <v>0</v>
      </c>
      <c r="EB22" s="25">
        <f t="shared" si="27"/>
        <v>1</v>
      </c>
      <c r="EC22" s="25">
        <f t="shared" si="28"/>
        <v>0</v>
      </c>
      <c r="ED22" s="18"/>
      <c r="EE22" s="11">
        <v>18</v>
      </c>
      <c r="EF22" s="13">
        <v>3.19</v>
      </c>
      <c r="EG22" s="23">
        <v>15</v>
      </c>
      <c r="EH22" s="13">
        <v>3.17</v>
      </c>
      <c r="EI22" s="23">
        <v>3</v>
      </c>
      <c r="EJ22" s="13">
        <v>3.26</v>
      </c>
      <c r="EK22" s="25">
        <f t="shared" si="29"/>
        <v>0.83333333333333337</v>
      </c>
      <c r="EL22" s="25">
        <f t="shared" si="30"/>
        <v>0.16666666666666666</v>
      </c>
      <c r="EM22" s="18"/>
      <c r="EN22" s="11">
        <v>4</v>
      </c>
      <c r="EO22" s="13">
        <v>2.0499999999999998</v>
      </c>
      <c r="EP22" s="23">
        <v>4</v>
      </c>
      <c r="EQ22" s="13">
        <v>2.56</v>
      </c>
      <c r="ER22" s="23">
        <v>0</v>
      </c>
      <c r="ES22" s="13">
        <v>0</v>
      </c>
      <c r="ET22" s="25">
        <f t="shared" si="31"/>
        <v>1</v>
      </c>
      <c r="EU22" s="25">
        <f t="shared" si="32"/>
        <v>0</v>
      </c>
      <c r="EV22" s="18"/>
      <c r="EW22" s="11">
        <v>34</v>
      </c>
      <c r="EX22" s="13">
        <v>3.67</v>
      </c>
      <c r="EY22" s="23">
        <v>29</v>
      </c>
      <c r="EZ22" s="13">
        <v>3.83</v>
      </c>
      <c r="FA22" s="23">
        <v>5</v>
      </c>
      <c r="FB22" s="13">
        <v>3.01</v>
      </c>
      <c r="FC22" s="25">
        <f t="shared" si="33"/>
        <v>0.8529411764705882</v>
      </c>
      <c r="FD22" s="25">
        <f t="shared" si="34"/>
        <v>0.14705882352941177</v>
      </c>
      <c r="FE22" s="18"/>
      <c r="FF22" s="11">
        <v>10</v>
      </c>
      <c r="FG22" s="13">
        <v>3.92</v>
      </c>
      <c r="FH22" s="23">
        <v>8</v>
      </c>
      <c r="FI22" s="13">
        <v>3.83</v>
      </c>
      <c r="FJ22" s="23">
        <v>1</v>
      </c>
      <c r="FK22" s="13">
        <v>2.2200000000000002</v>
      </c>
      <c r="FL22" s="25">
        <f t="shared" si="35"/>
        <v>0.8</v>
      </c>
      <c r="FM22" s="25">
        <f t="shared" si="36"/>
        <v>0.1</v>
      </c>
      <c r="FN22" s="18"/>
      <c r="FO22" s="11">
        <v>6</v>
      </c>
      <c r="FP22" s="13">
        <v>3.17</v>
      </c>
      <c r="FQ22" s="23">
        <v>5</v>
      </c>
      <c r="FR22" s="13">
        <v>3.16</v>
      </c>
      <c r="FS22" s="23">
        <v>1</v>
      </c>
      <c r="FT22" s="13">
        <v>3.33</v>
      </c>
      <c r="FU22" s="25">
        <f t="shared" si="37"/>
        <v>0.83333333333333337</v>
      </c>
      <c r="FV22" s="25">
        <f t="shared" si="38"/>
        <v>0.16666666666666666</v>
      </c>
      <c r="FW22" s="18"/>
      <c r="FX22" s="11">
        <v>10</v>
      </c>
      <c r="FY22" s="13">
        <v>4.17</v>
      </c>
      <c r="FZ22" s="23">
        <v>6</v>
      </c>
      <c r="GA22" s="13">
        <v>3.13</v>
      </c>
      <c r="GB22" s="23">
        <v>4</v>
      </c>
      <c r="GC22" s="13">
        <v>8.33</v>
      </c>
      <c r="GD22" s="25">
        <f t="shared" si="39"/>
        <v>0.6</v>
      </c>
      <c r="GE22" s="25">
        <f t="shared" si="40"/>
        <v>0.4</v>
      </c>
      <c r="GF22" s="18"/>
      <c r="GG22" s="11">
        <v>10</v>
      </c>
      <c r="GH22" s="13">
        <v>3.73</v>
      </c>
      <c r="GI22" s="23">
        <v>10</v>
      </c>
      <c r="GJ22" s="13">
        <v>4.57</v>
      </c>
      <c r="GK22" s="23">
        <v>0</v>
      </c>
      <c r="GL22" s="13">
        <v>0</v>
      </c>
      <c r="GM22" s="25">
        <f t="shared" si="41"/>
        <v>1</v>
      </c>
      <c r="GN22" s="25">
        <f t="shared" si="42"/>
        <v>0</v>
      </c>
      <c r="GO22" s="18"/>
      <c r="GP22" s="11">
        <v>10</v>
      </c>
      <c r="GQ22" s="13">
        <v>2.1800000000000002</v>
      </c>
      <c r="GR22" s="23">
        <v>9</v>
      </c>
      <c r="GS22" s="13">
        <v>2.71</v>
      </c>
      <c r="GT22" s="23">
        <v>1</v>
      </c>
      <c r="GU22" s="13">
        <v>0.79</v>
      </c>
      <c r="GV22" s="25">
        <f t="shared" si="43"/>
        <v>0.9</v>
      </c>
      <c r="GW22" s="25">
        <f t="shared" si="44"/>
        <v>0.1</v>
      </c>
      <c r="GX22" s="18"/>
      <c r="GY22" s="11">
        <v>10</v>
      </c>
      <c r="GZ22" s="13">
        <v>3.4</v>
      </c>
      <c r="HA22" s="23">
        <v>7</v>
      </c>
      <c r="HB22" s="13">
        <v>2.88</v>
      </c>
      <c r="HC22" s="23">
        <v>3</v>
      </c>
      <c r="HD22" s="13">
        <v>5.88</v>
      </c>
      <c r="HE22" s="25">
        <f t="shared" si="45"/>
        <v>0.7</v>
      </c>
      <c r="HF22" s="25">
        <f t="shared" si="46"/>
        <v>0.3</v>
      </c>
      <c r="HG22" s="18"/>
      <c r="HH22" s="11">
        <v>20</v>
      </c>
      <c r="HI22" s="13">
        <v>2.95</v>
      </c>
      <c r="HJ22" s="23">
        <v>16</v>
      </c>
      <c r="HK22" s="13">
        <v>3.35</v>
      </c>
      <c r="HL22" s="23">
        <v>4</v>
      </c>
      <c r="HM22" s="13">
        <v>2</v>
      </c>
      <c r="HN22" s="25">
        <f t="shared" si="47"/>
        <v>0.8</v>
      </c>
      <c r="HO22" s="25">
        <f t="shared" si="48"/>
        <v>0.2</v>
      </c>
      <c r="HP22" s="18"/>
      <c r="HQ22" s="11">
        <v>12</v>
      </c>
      <c r="HR22" s="13">
        <v>3.74</v>
      </c>
      <c r="HS22" s="23">
        <v>9</v>
      </c>
      <c r="HT22" s="13">
        <v>3.78</v>
      </c>
      <c r="HU22" s="23">
        <v>3</v>
      </c>
      <c r="HV22" s="13">
        <v>3.61</v>
      </c>
      <c r="HW22" s="25">
        <f t="shared" si="49"/>
        <v>0.75</v>
      </c>
      <c r="HX22" s="25">
        <f t="shared" si="50"/>
        <v>0.25</v>
      </c>
      <c r="HY22" s="18"/>
      <c r="HZ22" s="11">
        <v>5</v>
      </c>
      <c r="IA22" s="13">
        <v>2.39</v>
      </c>
      <c r="IB22" s="23">
        <v>3</v>
      </c>
      <c r="IC22" s="13">
        <v>1.74</v>
      </c>
      <c r="ID22" s="23">
        <v>2</v>
      </c>
      <c r="IE22" s="13">
        <v>5.41</v>
      </c>
      <c r="IF22" s="25">
        <f t="shared" si="51"/>
        <v>0.6</v>
      </c>
      <c r="IG22" s="25">
        <f t="shared" si="52"/>
        <v>0.4</v>
      </c>
      <c r="IH22" s="18"/>
      <c r="II22" s="11">
        <v>26</v>
      </c>
      <c r="IJ22" s="13">
        <v>3.51</v>
      </c>
      <c r="IK22" s="23">
        <v>25</v>
      </c>
      <c r="IL22" s="13">
        <v>3.9</v>
      </c>
      <c r="IM22" s="23">
        <v>1</v>
      </c>
      <c r="IN22" s="13">
        <v>1.03</v>
      </c>
      <c r="IO22" s="25">
        <f t="shared" si="53"/>
        <v>0.96153846153846156</v>
      </c>
      <c r="IP22" s="25">
        <f t="shared" si="54"/>
        <v>3.8461538461538464E-2</v>
      </c>
      <c r="IQ22" s="18"/>
      <c r="IR22" s="11">
        <v>5</v>
      </c>
      <c r="IS22" s="13">
        <v>4.3099999999999996</v>
      </c>
      <c r="IT22" s="23">
        <v>3</v>
      </c>
      <c r="IU22" s="13">
        <v>2.97</v>
      </c>
      <c r="IV22" s="23">
        <v>2</v>
      </c>
      <c r="IW22" s="13">
        <v>13.33</v>
      </c>
      <c r="IX22" s="25">
        <f t="shared" si="55"/>
        <v>0.6</v>
      </c>
      <c r="IY22" s="25">
        <f t="shared" si="56"/>
        <v>0.4</v>
      </c>
      <c r="IZ22" s="18"/>
      <c r="JA22" s="11">
        <v>1</v>
      </c>
      <c r="JB22" s="13">
        <v>0.9</v>
      </c>
      <c r="JC22" s="23">
        <v>0</v>
      </c>
      <c r="JD22" s="13">
        <v>0</v>
      </c>
      <c r="JE22" s="23">
        <v>1</v>
      </c>
      <c r="JF22" s="13">
        <v>4.3499999999999996</v>
      </c>
      <c r="JG22" s="25">
        <f t="shared" si="57"/>
        <v>0</v>
      </c>
      <c r="JH22" s="25">
        <f t="shared" si="58"/>
        <v>1</v>
      </c>
      <c r="JI22" s="18"/>
      <c r="JJ22" s="11">
        <v>0</v>
      </c>
      <c r="JK22" s="13">
        <v>0</v>
      </c>
      <c r="JL22" s="23">
        <v>0</v>
      </c>
      <c r="JM22" s="13">
        <v>0</v>
      </c>
      <c r="JN22" s="23">
        <v>0</v>
      </c>
      <c r="JO22" s="13">
        <v>0</v>
      </c>
      <c r="JP22" s="25" t="e">
        <f t="shared" si="59"/>
        <v>#DIV/0!</v>
      </c>
      <c r="JQ22" s="25" t="e">
        <f t="shared" si="60"/>
        <v>#DIV/0!</v>
      </c>
      <c r="JR22" s="18"/>
      <c r="JS22" s="11">
        <v>27</v>
      </c>
      <c r="JT22" s="13">
        <v>3.59</v>
      </c>
      <c r="JU22" s="23">
        <v>19</v>
      </c>
      <c r="JV22" s="13">
        <v>3.02</v>
      </c>
      <c r="JW22" s="23">
        <v>8</v>
      </c>
      <c r="JX22" s="13">
        <v>6.61</v>
      </c>
      <c r="JY22" s="25">
        <f t="shared" si="61"/>
        <v>0.70370370370370372</v>
      </c>
      <c r="JZ22" s="25">
        <f t="shared" si="62"/>
        <v>0.29629629629629628</v>
      </c>
    </row>
    <row r="23" spans="1:286" x14ac:dyDescent="0.15">
      <c r="A23" s="15" t="s">
        <v>30</v>
      </c>
      <c r="B23" s="10">
        <v>100358</v>
      </c>
      <c r="C23" s="12">
        <v>3.24</v>
      </c>
      <c r="D23" s="22">
        <v>42400</v>
      </c>
      <c r="E23" s="24">
        <f t="shared" si="63"/>
        <v>0.42248749476872793</v>
      </c>
      <c r="F23" s="22">
        <v>56429</v>
      </c>
      <c r="G23" s="24">
        <f t="shared" si="0"/>
        <v>0.56227704816756019</v>
      </c>
      <c r="H23" s="18"/>
      <c r="I23" s="10">
        <v>997</v>
      </c>
      <c r="J23" s="12">
        <v>3.35</v>
      </c>
      <c r="K23" s="22">
        <v>615</v>
      </c>
      <c r="L23" s="12">
        <v>2.86</v>
      </c>
      <c r="M23" s="22">
        <v>377</v>
      </c>
      <c r="N23" s="12">
        <v>4.58</v>
      </c>
      <c r="O23" s="24">
        <f t="shared" si="1"/>
        <v>0.61685055165496494</v>
      </c>
      <c r="P23" s="24">
        <f t="shared" si="2"/>
        <v>0.37813440320962888</v>
      </c>
      <c r="Q23" s="18"/>
      <c r="R23" s="10">
        <v>370</v>
      </c>
      <c r="S23" s="12">
        <v>3.93</v>
      </c>
      <c r="T23" s="22">
        <v>198</v>
      </c>
      <c r="U23" s="12">
        <v>3.43</v>
      </c>
      <c r="V23" s="22">
        <v>172</v>
      </c>
      <c r="W23" s="12">
        <v>4.72</v>
      </c>
      <c r="X23" s="24">
        <f t="shared" si="3"/>
        <v>0.53513513513513511</v>
      </c>
      <c r="Y23" s="24">
        <f t="shared" si="4"/>
        <v>0.46486486486486489</v>
      </c>
      <c r="Z23" s="18"/>
      <c r="AA23" s="10">
        <v>41</v>
      </c>
      <c r="AB23" s="12">
        <v>2.4</v>
      </c>
      <c r="AC23" s="22">
        <v>21</v>
      </c>
      <c r="AD23" s="12">
        <v>1.69</v>
      </c>
      <c r="AE23" s="22">
        <v>20</v>
      </c>
      <c r="AF23" s="12">
        <v>4.3</v>
      </c>
      <c r="AG23" s="24">
        <f t="shared" si="5"/>
        <v>0.51219512195121952</v>
      </c>
      <c r="AH23" s="24">
        <f t="shared" si="6"/>
        <v>0.48780487804878048</v>
      </c>
      <c r="AI23" s="18"/>
      <c r="AJ23" s="10">
        <v>45</v>
      </c>
      <c r="AK23" s="12">
        <v>2.86</v>
      </c>
      <c r="AL23" s="22">
        <v>31</v>
      </c>
      <c r="AM23" s="12">
        <v>2.5499999999999998</v>
      </c>
      <c r="AN23" s="22">
        <v>13</v>
      </c>
      <c r="AO23" s="12">
        <v>3.72</v>
      </c>
      <c r="AP23" s="24">
        <f t="shared" si="7"/>
        <v>0.68888888888888888</v>
      </c>
      <c r="AQ23" s="24">
        <f t="shared" si="8"/>
        <v>0.28888888888888886</v>
      </c>
      <c r="AR23" s="18"/>
      <c r="AS23" s="10">
        <v>30</v>
      </c>
      <c r="AT23" s="12">
        <v>2.58</v>
      </c>
      <c r="AU23" s="22">
        <v>20</v>
      </c>
      <c r="AV23" s="12">
        <v>2.08</v>
      </c>
      <c r="AW23" s="22">
        <v>9</v>
      </c>
      <c r="AX23" s="12">
        <v>4.4800000000000004</v>
      </c>
      <c r="AY23" s="24">
        <f t="shared" si="9"/>
        <v>0.66666666666666663</v>
      </c>
      <c r="AZ23" s="24">
        <f t="shared" si="10"/>
        <v>0.3</v>
      </c>
      <c r="BA23" s="18"/>
      <c r="BB23" s="10">
        <v>36</v>
      </c>
      <c r="BC23" s="12">
        <v>3.04</v>
      </c>
      <c r="BD23" s="22">
        <v>19</v>
      </c>
      <c r="BE23" s="12">
        <v>2.09</v>
      </c>
      <c r="BF23" s="22">
        <v>17</v>
      </c>
      <c r="BG23" s="12">
        <v>6.2</v>
      </c>
      <c r="BH23" s="24">
        <f t="shared" si="11"/>
        <v>0.52777777777777779</v>
      </c>
      <c r="BI23" s="24">
        <f t="shared" si="12"/>
        <v>0.47222222222222221</v>
      </c>
      <c r="BJ23" s="18"/>
      <c r="BK23" s="10">
        <v>114</v>
      </c>
      <c r="BL23" s="12">
        <v>3.41</v>
      </c>
      <c r="BM23" s="22">
        <v>71</v>
      </c>
      <c r="BN23" s="12">
        <v>2.83</v>
      </c>
      <c r="BO23" s="22">
        <v>42</v>
      </c>
      <c r="BP23" s="12">
        <v>5.0999999999999996</v>
      </c>
      <c r="BQ23" s="24">
        <f t="shared" si="13"/>
        <v>0.6228070175438597</v>
      </c>
      <c r="BR23" s="24">
        <f t="shared" si="14"/>
        <v>0.36842105263157893</v>
      </c>
      <c r="BS23" s="18"/>
      <c r="BT23" s="10">
        <v>44</v>
      </c>
      <c r="BU23" s="12">
        <v>2.73</v>
      </c>
      <c r="BV23" s="22">
        <v>28</v>
      </c>
      <c r="BW23" s="12">
        <v>2.2200000000000002</v>
      </c>
      <c r="BX23" s="22">
        <v>16</v>
      </c>
      <c r="BY23" s="12">
        <v>4.57</v>
      </c>
      <c r="BZ23" s="24">
        <f t="shared" si="15"/>
        <v>0.63636363636363635</v>
      </c>
      <c r="CA23" s="24">
        <f t="shared" si="16"/>
        <v>0.36363636363636365</v>
      </c>
      <c r="CB23" s="18"/>
      <c r="CC23" s="10">
        <v>53</v>
      </c>
      <c r="CD23" s="12">
        <v>3.86</v>
      </c>
      <c r="CE23" s="22">
        <v>40</v>
      </c>
      <c r="CF23" s="12">
        <v>4</v>
      </c>
      <c r="CG23" s="22">
        <v>13</v>
      </c>
      <c r="CH23" s="12">
        <v>3.49</v>
      </c>
      <c r="CI23" s="24">
        <f t="shared" si="17"/>
        <v>0.75471698113207553</v>
      </c>
      <c r="CJ23" s="24">
        <f t="shared" si="18"/>
        <v>0.24528301886792453</v>
      </c>
      <c r="CK23" s="18"/>
      <c r="CL23" s="10">
        <v>29</v>
      </c>
      <c r="CM23" s="12">
        <v>3.53</v>
      </c>
      <c r="CN23" s="22">
        <v>14</v>
      </c>
      <c r="CO23" s="12">
        <v>2.67</v>
      </c>
      <c r="CP23" s="22">
        <v>15</v>
      </c>
      <c r="CQ23" s="12">
        <v>5.05</v>
      </c>
      <c r="CR23" s="24">
        <f t="shared" si="19"/>
        <v>0.48275862068965519</v>
      </c>
      <c r="CS23" s="24">
        <f t="shared" si="20"/>
        <v>0.51724137931034486</v>
      </c>
      <c r="CT23" s="18"/>
      <c r="CU23" s="10">
        <v>16</v>
      </c>
      <c r="CV23" s="12">
        <v>4.22</v>
      </c>
      <c r="CW23" s="22">
        <v>12</v>
      </c>
      <c r="CX23" s="12">
        <v>3.73</v>
      </c>
      <c r="CY23" s="22">
        <v>4</v>
      </c>
      <c r="CZ23" s="12">
        <v>7.14</v>
      </c>
      <c r="DA23" s="24">
        <f t="shared" si="21"/>
        <v>0.75</v>
      </c>
      <c r="DB23" s="24">
        <f t="shared" si="22"/>
        <v>0.25</v>
      </c>
      <c r="DC23" s="18"/>
      <c r="DD23" s="10">
        <v>26</v>
      </c>
      <c r="DE23" s="12">
        <v>4.82</v>
      </c>
      <c r="DF23" s="22">
        <v>22</v>
      </c>
      <c r="DG23" s="12">
        <v>5.09</v>
      </c>
      <c r="DH23" s="22">
        <v>4</v>
      </c>
      <c r="DI23" s="12">
        <v>3.74</v>
      </c>
      <c r="DJ23" s="24">
        <f t="shared" si="23"/>
        <v>0.84615384615384615</v>
      </c>
      <c r="DK23" s="24">
        <f t="shared" si="24"/>
        <v>0.15384615384615385</v>
      </c>
      <c r="DL23" s="18"/>
      <c r="DM23" s="10">
        <v>5</v>
      </c>
      <c r="DN23" s="12">
        <v>4.0999999999999996</v>
      </c>
      <c r="DO23" s="22">
        <v>3</v>
      </c>
      <c r="DP23" s="12">
        <v>2.91</v>
      </c>
      <c r="DQ23" s="22">
        <v>2</v>
      </c>
      <c r="DR23" s="12">
        <v>10.53</v>
      </c>
      <c r="DS23" s="24">
        <f t="shared" si="25"/>
        <v>0.6</v>
      </c>
      <c r="DT23" s="24">
        <f t="shared" si="26"/>
        <v>0.4</v>
      </c>
      <c r="DU23" s="18"/>
      <c r="DV23" s="10">
        <v>4</v>
      </c>
      <c r="DW23" s="12">
        <v>1.82</v>
      </c>
      <c r="DX23" s="22">
        <v>3</v>
      </c>
      <c r="DY23" s="12">
        <v>1.7</v>
      </c>
      <c r="DZ23" s="22">
        <v>1</v>
      </c>
      <c r="EA23" s="12">
        <v>2.27</v>
      </c>
      <c r="EB23" s="24">
        <f t="shared" si="27"/>
        <v>0.75</v>
      </c>
      <c r="EC23" s="24">
        <f t="shared" si="28"/>
        <v>0.25</v>
      </c>
      <c r="ED23" s="18"/>
      <c r="EE23" s="10">
        <v>12</v>
      </c>
      <c r="EF23" s="12">
        <v>2.12</v>
      </c>
      <c r="EG23" s="22">
        <v>9</v>
      </c>
      <c r="EH23" s="12">
        <v>1.9</v>
      </c>
      <c r="EI23" s="22">
        <v>3</v>
      </c>
      <c r="EJ23" s="12">
        <v>3.26</v>
      </c>
      <c r="EK23" s="24">
        <f t="shared" si="29"/>
        <v>0.75</v>
      </c>
      <c r="EL23" s="24">
        <f t="shared" si="30"/>
        <v>0.25</v>
      </c>
      <c r="EM23" s="18"/>
      <c r="EN23" s="10">
        <v>3</v>
      </c>
      <c r="EO23" s="12">
        <v>1.54</v>
      </c>
      <c r="EP23" s="22">
        <v>3</v>
      </c>
      <c r="EQ23" s="12">
        <v>1.92</v>
      </c>
      <c r="ER23" s="22">
        <v>0</v>
      </c>
      <c r="ES23" s="12">
        <v>0</v>
      </c>
      <c r="ET23" s="24">
        <f t="shared" si="31"/>
        <v>1</v>
      </c>
      <c r="EU23" s="24">
        <f t="shared" si="32"/>
        <v>0</v>
      </c>
      <c r="EV23" s="18"/>
      <c r="EW23" s="10">
        <v>34</v>
      </c>
      <c r="EX23" s="12">
        <v>3.67</v>
      </c>
      <c r="EY23" s="22">
        <v>30</v>
      </c>
      <c r="EZ23" s="12">
        <v>3.96</v>
      </c>
      <c r="FA23" s="22">
        <v>4</v>
      </c>
      <c r="FB23" s="12">
        <v>2.41</v>
      </c>
      <c r="FC23" s="24">
        <f t="shared" si="33"/>
        <v>0.88235294117647056</v>
      </c>
      <c r="FD23" s="24">
        <f t="shared" si="34"/>
        <v>0.11764705882352941</v>
      </c>
      <c r="FE23" s="18"/>
      <c r="FF23" s="10">
        <v>6</v>
      </c>
      <c r="FG23" s="12">
        <v>2.35</v>
      </c>
      <c r="FH23" s="22">
        <v>5</v>
      </c>
      <c r="FI23" s="12">
        <v>2.39</v>
      </c>
      <c r="FJ23" s="22">
        <v>1</v>
      </c>
      <c r="FK23" s="12">
        <v>2.2200000000000002</v>
      </c>
      <c r="FL23" s="24">
        <f t="shared" si="35"/>
        <v>0.83333333333333337</v>
      </c>
      <c r="FM23" s="24">
        <f t="shared" si="36"/>
        <v>0.16666666666666666</v>
      </c>
      <c r="FN23" s="18"/>
      <c r="FO23" s="10">
        <v>7</v>
      </c>
      <c r="FP23" s="12">
        <v>3.7</v>
      </c>
      <c r="FQ23" s="22">
        <v>7</v>
      </c>
      <c r="FR23" s="12">
        <v>4.43</v>
      </c>
      <c r="FS23" s="22">
        <v>0</v>
      </c>
      <c r="FT23" s="12">
        <v>0</v>
      </c>
      <c r="FU23" s="24">
        <f t="shared" si="37"/>
        <v>1</v>
      </c>
      <c r="FV23" s="24">
        <f t="shared" si="38"/>
        <v>0</v>
      </c>
      <c r="FW23" s="18"/>
      <c r="FX23" s="10">
        <v>8</v>
      </c>
      <c r="FY23" s="12">
        <v>3.33</v>
      </c>
      <c r="FZ23" s="22">
        <v>7</v>
      </c>
      <c r="GA23" s="12">
        <v>3.65</v>
      </c>
      <c r="GB23" s="22">
        <v>1</v>
      </c>
      <c r="GC23" s="12">
        <v>2.08</v>
      </c>
      <c r="GD23" s="24">
        <f t="shared" si="39"/>
        <v>0.875</v>
      </c>
      <c r="GE23" s="24">
        <f t="shared" si="40"/>
        <v>0.125</v>
      </c>
      <c r="GF23" s="18"/>
      <c r="GG23" s="10">
        <v>6</v>
      </c>
      <c r="GH23" s="12">
        <v>2.2400000000000002</v>
      </c>
      <c r="GI23" s="22">
        <v>4</v>
      </c>
      <c r="GJ23" s="12">
        <v>1.83</v>
      </c>
      <c r="GK23" s="22">
        <v>2</v>
      </c>
      <c r="GL23" s="12">
        <v>4.17</v>
      </c>
      <c r="GM23" s="24">
        <f t="shared" si="41"/>
        <v>0.66666666666666663</v>
      </c>
      <c r="GN23" s="24">
        <f t="shared" si="42"/>
        <v>0.33333333333333331</v>
      </c>
      <c r="GO23" s="18"/>
      <c r="GP23" s="10">
        <v>13</v>
      </c>
      <c r="GQ23" s="12">
        <v>2.83</v>
      </c>
      <c r="GR23" s="22">
        <v>8</v>
      </c>
      <c r="GS23" s="12">
        <v>2.41</v>
      </c>
      <c r="GT23" s="22">
        <v>5</v>
      </c>
      <c r="GU23" s="12">
        <v>3.94</v>
      </c>
      <c r="GV23" s="24">
        <f t="shared" si="43"/>
        <v>0.61538461538461542</v>
      </c>
      <c r="GW23" s="24">
        <f t="shared" si="44"/>
        <v>0.38461538461538464</v>
      </c>
      <c r="GX23" s="18"/>
      <c r="GY23" s="10">
        <v>11</v>
      </c>
      <c r="GZ23" s="12">
        <v>3.74</v>
      </c>
      <c r="HA23" s="22">
        <v>9</v>
      </c>
      <c r="HB23" s="12">
        <v>3.7</v>
      </c>
      <c r="HC23" s="22">
        <v>2</v>
      </c>
      <c r="HD23" s="12">
        <v>3.92</v>
      </c>
      <c r="HE23" s="24">
        <f t="shared" si="45"/>
        <v>0.81818181818181823</v>
      </c>
      <c r="HF23" s="24">
        <f t="shared" si="46"/>
        <v>0.18181818181818182</v>
      </c>
      <c r="HG23" s="18"/>
      <c r="HH23" s="10">
        <v>17</v>
      </c>
      <c r="HI23" s="12">
        <v>2.5</v>
      </c>
      <c r="HJ23" s="22">
        <v>9</v>
      </c>
      <c r="HK23" s="12">
        <v>1.89</v>
      </c>
      <c r="HL23" s="22">
        <v>8</v>
      </c>
      <c r="HM23" s="12">
        <v>4</v>
      </c>
      <c r="HN23" s="24">
        <f t="shared" si="47"/>
        <v>0.52941176470588236</v>
      </c>
      <c r="HO23" s="24">
        <f t="shared" si="48"/>
        <v>0.47058823529411764</v>
      </c>
      <c r="HP23" s="18"/>
      <c r="HQ23" s="10">
        <v>10</v>
      </c>
      <c r="HR23" s="12">
        <v>3.12</v>
      </c>
      <c r="HS23" s="22">
        <v>4</v>
      </c>
      <c r="HT23" s="12">
        <v>1.68</v>
      </c>
      <c r="HU23" s="22">
        <v>6</v>
      </c>
      <c r="HV23" s="12">
        <v>7.23</v>
      </c>
      <c r="HW23" s="24">
        <f t="shared" si="49"/>
        <v>0.4</v>
      </c>
      <c r="HX23" s="24">
        <f t="shared" si="50"/>
        <v>0.6</v>
      </c>
      <c r="HY23" s="18"/>
      <c r="HZ23" s="10">
        <v>9</v>
      </c>
      <c r="IA23" s="12">
        <v>4.3099999999999996</v>
      </c>
      <c r="IB23" s="22">
        <v>6</v>
      </c>
      <c r="IC23" s="12">
        <v>3.49</v>
      </c>
      <c r="ID23" s="22">
        <v>3</v>
      </c>
      <c r="IE23" s="12">
        <v>8.11</v>
      </c>
      <c r="IF23" s="24">
        <f t="shared" si="51"/>
        <v>0.66666666666666663</v>
      </c>
      <c r="IG23" s="24">
        <f t="shared" si="52"/>
        <v>0.33333333333333331</v>
      </c>
      <c r="IH23" s="18"/>
      <c r="II23" s="10">
        <v>22</v>
      </c>
      <c r="IJ23" s="12">
        <v>2.97</v>
      </c>
      <c r="IK23" s="22">
        <v>13</v>
      </c>
      <c r="IL23" s="12">
        <v>2.0299999999999998</v>
      </c>
      <c r="IM23" s="22">
        <v>7</v>
      </c>
      <c r="IN23" s="12">
        <v>7.22</v>
      </c>
      <c r="IO23" s="24">
        <f t="shared" si="53"/>
        <v>0.59090909090909094</v>
      </c>
      <c r="IP23" s="24">
        <f t="shared" si="54"/>
        <v>0.31818181818181818</v>
      </c>
      <c r="IQ23" s="18"/>
      <c r="IR23" s="10">
        <v>1</v>
      </c>
      <c r="IS23" s="12">
        <v>0.86</v>
      </c>
      <c r="IT23" s="22">
        <v>0</v>
      </c>
      <c r="IU23" s="12">
        <v>0</v>
      </c>
      <c r="IV23" s="22">
        <v>1</v>
      </c>
      <c r="IW23" s="12">
        <v>6.67</v>
      </c>
      <c r="IX23" s="24">
        <f t="shared" si="55"/>
        <v>0</v>
      </c>
      <c r="IY23" s="24">
        <f t="shared" si="56"/>
        <v>1</v>
      </c>
      <c r="IZ23" s="18"/>
      <c r="JA23" s="10">
        <v>2</v>
      </c>
      <c r="JB23" s="12">
        <v>1.8</v>
      </c>
      <c r="JC23" s="22">
        <v>1</v>
      </c>
      <c r="JD23" s="12">
        <v>1.18</v>
      </c>
      <c r="JE23" s="22">
        <v>1</v>
      </c>
      <c r="JF23" s="12">
        <v>4.3499999999999996</v>
      </c>
      <c r="JG23" s="24">
        <f t="shared" si="57"/>
        <v>0.5</v>
      </c>
      <c r="JH23" s="24">
        <f t="shared" si="58"/>
        <v>0.5</v>
      </c>
      <c r="JI23" s="18"/>
      <c r="JJ23" s="10">
        <v>0</v>
      </c>
      <c r="JK23" s="12">
        <v>0</v>
      </c>
      <c r="JL23" s="22">
        <v>0</v>
      </c>
      <c r="JM23" s="12">
        <v>0</v>
      </c>
      <c r="JN23" s="22">
        <v>0</v>
      </c>
      <c r="JO23" s="12">
        <v>0</v>
      </c>
      <c r="JP23" s="24" t="e">
        <f t="shared" si="59"/>
        <v>#DIV/0!</v>
      </c>
      <c r="JQ23" s="24" t="e">
        <f t="shared" si="60"/>
        <v>#DIV/0!</v>
      </c>
      <c r="JR23" s="18"/>
      <c r="JS23" s="10">
        <v>23</v>
      </c>
      <c r="JT23" s="12">
        <v>3.05</v>
      </c>
      <c r="JU23" s="22">
        <v>18</v>
      </c>
      <c r="JV23" s="12">
        <v>2.86</v>
      </c>
      <c r="JW23" s="22">
        <v>5</v>
      </c>
      <c r="JX23" s="12">
        <v>4.13</v>
      </c>
      <c r="JY23" s="24">
        <f t="shared" si="61"/>
        <v>0.78260869565217395</v>
      </c>
      <c r="JZ23" s="24">
        <f t="shared" si="62"/>
        <v>0.21739130434782608</v>
      </c>
    </row>
    <row r="24" spans="1:286" x14ac:dyDescent="0.15">
      <c r="A24" s="17" t="s">
        <v>15</v>
      </c>
      <c r="B24" s="14">
        <v>3098417</v>
      </c>
      <c r="C24" s="5">
        <v>100</v>
      </c>
      <c r="D24" s="21">
        <v>1726006</v>
      </c>
      <c r="E24" s="26">
        <f>+D24/B24</f>
        <v>0.55706058932674329</v>
      </c>
      <c r="F24" s="21">
        <v>1365444</v>
      </c>
      <c r="G24" s="26">
        <f>+F24/B24</f>
        <v>0.44069084309826601</v>
      </c>
      <c r="H24" s="18"/>
      <c r="I24" s="14">
        <v>29793</v>
      </c>
      <c r="J24" s="5"/>
      <c r="K24" s="21">
        <v>21525</v>
      </c>
      <c r="L24" s="5"/>
      <c r="M24" s="21">
        <v>8227</v>
      </c>
      <c r="N24" s="5"/>
      <c r="O24" s="26">
        <f>+K24/I24</f>
        <v>0.72248514751787329</v>
      </c>
      <c r="P24" s="26">
        <f>+M24/I24</f>
        <v>0.27613869029637833</v>
      </c>
      <c r="Q24" s="18"/>
      <c r="R24" s="14">
        <v>9419</v>
      </c>
      <c r="S24" s="5"/>
      <c r="T24" s="21">
        <v>5771</v>
      </c>
      <c r="U24" s="5"/>
      <c r="V24" s="21">
        <v>3644</v>
      </c>
      <c r="W24" s="5"/>
      <c r="X24" s="26">
        <f>+T24/R24</f>
        <v>0.6126977386134409</v>
      </c>
      <c r="Y24" s="26">
        <f>+V24/R24</f>
        <v>0.38687758785433696</v>
      </c>
      <c r="Z24" s="18"/>
      <c r="AA24" s="14">
        <v>1705</v>
      </c>
      <c r="AB24" s="5"/>
      <c r="AC24" s="21">
        <v>1240</v>
      </c>
      <c r="AD24" s="5"/>
      <c r="AE24" s="21">
        <v>465</v>
      </c>
      <c r="AF24" s="5"/>
      <c r="AG24" s="26">
        <f>+AC24/AA24</f>
        <v>0.72727272727272729</v>
      </c>
      <c r="AH24" s="26">
        <f>+AE24/AA24</f>
        <v>0.27272727272727271</v>
      </c>
      <c r="AI24" s="18"/>
      <c r="AJ24" s="14">
        <v>1572</v>
      </c>
      <c r="AK24" s="5"/>
      <c r="AL24" s="21">
        <v>1217</v>
      </c>
      <c r="AM24" s="5"/>
      <c r="AN24" s="21">
        <v>349</v>
      </c>
      <c r="AO24" s="5"/>
      <c r="AP24" s="26">
        <f>+AL24/AJ24</f>
        <v>0.7741730279898219</v>
      </c>
      <c r="AQ24" s="26">
        <f>+AN24/AJ24</f>
        <v>0.22201017811704835</v>
      </c>
      <c r="AR24" s="18"/>
      <c r="AS24" s="14">
        <v>1165</v>
      </c>
      <c r="AT24" s="5"/>
      <c r="AU24" s="21">
        <v>961</v>
      </c>
      <c r="AV24" s="5"/>
      <c r="AW24" s="21">
        <v>201</v>
      </c>
      <c r="AX24" s="5"/>
      <c r="AY24" s="26">
        <f>+AU24/AS24</f>
        <v>0.82489270386266089</v>
      </c>
      <c r="AZ24" s="26">
        <f>+AW24/AS24</f>
        <v>0.17253218884120172</v>
      </c>
      <c r="BA24" s="18"/>
      <c r="BB24" s="14">
        <v>1184</v>
      </c>
      <c r="BC24" s="5"/>
      <c r="BD24" s="21">
        <v>908</v>
      </c>
      <c r="BE24" s="5"/>
      <c r="BF24" s="21">
        <v>274</v>
      </c>
      <c r="BG24" s="5"/>
      <c r="BH24" s="26">
        <f>+BD24/BB24</f>
        <v>0.76689189189189189</v>
      </c>
      <c r="BI24" s="26">
        <f>+BF24/BB24</f>
        <v>0.23141891891891891</v>
      </c>
      <c r="BJ24" s="18"/>
      <c r="BK24" s="14">
        <v>3344</v>
      </c>
      <c r="BL24" s="5"/>
      <c r="BM24" s="21">
        <v>2511</v>
      </c>
      <c r="BN24" s="5"/>
      <c r="BO24" s="21">
        <v>824</v>
      </c>
      <c r="BP24" s="5"/>
      <c r="BQ24" s="26">
        <f>+BM24/BK24</f>
        <v>0.7508971291866029</v>
      </c>
      <c r="BR24" s="26">
        <f>+BO24/BK24</f>
        <v>0.24641148325358853</v>
      </c>
      <c r="BS24" s="18"/>
      <c r="BT24" s="14">
        <v>1612</v>
      </c>
      <c r="BU24" s="5"/>
      <c r="BV24" s="21">
        <v>1260</v>
      </c>
      <c r="BW24" s="5"/>
      <c r="BX24" s="21">
        <v>350</v>
      </c>
      <c r="BY24" s="5"/>
      <c r="BZ24" s="26">
        <f>+BV24/BT24</f>
        <v>0.78163771712158814</v>
      </c>
      <c r="CA24" s="26">
        <f>+BX24/BT24</f>
        <v>0.21712158808933002</v>
      </c>
      <c r="CB24" s="18"/>
      <c r="CC24" s="14">
        <v>1372</v>
      </c>
      <c r="CD24" s="5"/>
      <c r="CE24" s="21">
        <v>999</v>
      </c>
      <c r="CF24" s="5"/>
      <c r="CG24" s="21">
        <v>373</v>
      </c>
      <c r="CH24" s="5"/>
      <c r="CI24" s="26">
        <f>+CE24/CC24</f>
        <v>0.72813411078717205</v>
      </c>
      <c r="CJ24" s="26">
        <f>+CG24/CC24</f>
        <v>0.271865889212828</v>
      </c>
      <c r="CK24" s="18"/>
      <c r="CL24" s="14">
        <v>822</v>
      </c>
      <c r="CM24" s="5"/>
      <c r="CN24" s="21">
        <v>525</v>
      </c>
      <c r="CO24" s="5"/>
      <c r="CP24" s="21">
        <v>297</v>
      </c>
      <c r="CQ24" s="5"/>
      <c r="CR24" s="26">
        <f>+CN24/CL24</f>
        <v>0.63868613138686137</v>
      </c>
      <c r="CS24" s="26">
        <f>+CP24/CL24</f>
        <v>0.36131386861313869</v>
      </c>
      <c r="CT24" s="18"/>
      <c r="CU24" s="14">
        <v>379</v>
      </c>
      <c r="CV24" s="5"/>
      <c r="CW24" s="21">
        <v>322</v>
      </c>
      <c r="CX24" s="5"/>
      <c r="CY24" s="21">
        <v>56</v>
      </c>
      <c r="CZ24" s="5"/>
      <c r="DA24" s="26">
        <f>+CW24/CU24</f>
        <v>0.84960422163588389</v>
      </c>
      <c r="DB24" s="26">
        <f>+CY24/CU24</f>
        <v>0.14775725593667546</v>
      </c>
      <c r="DC24" s="18"/>
      <c r="DD24" s="14">
        <v>539</v>
      </c>
      <c r="DE24" s="5"/>
      <c r="DF24" s="21">
        <v>432</v>
      </c>
      <c r="DG24" s="5"/>
      <c r="DH24" s="21">
        <v>107</v>
      </c>
      <c r="DI24" s="5"/>
      <c r="DJ24" s="26">
        <f>+DF24/DD24</f>
        <v>0.80148423005565861</v>
      </c>
      <c r="DK24" s="26">
        <f>+DH24/DD24</f>
        <v>0.19851576994434136</v>
      </c>
      <c r="DL24" s="18"/>
      <c r="DM24" s="14">
        <v>122</v>
      </c>
      <c r="DN24" s="5"/>
      <c r="DO24" s="21">
        <v>103</v>
      </c>
      <c r="DP24" s="5"/>
      <c r="DQ24" s="21">
        <v>19</v>
      </c>
      <c r="DR24" s="5"/>
      <c r="DS24" s="26">
        <f>+DO24/DM24</f>
        <v>0.84426229508196726</v>
      </c>
      <c r="DT24" s="26">
        <f>+DQ24/DM24</f>
        <v>0.15573770491803279</v>
      </c>
      <c r="DU24" s="18"/>
      <c r="DV24" s="14">
        <v>220</v>
      </c>
      <c r="DW24" s="5"/>
      <c r="DX24" s="21">
        <v>176</v>
      </c>
      <c r="DY24" s="5"/>
      <c r="DZ24" s="21">
        <v>44</v>
      </c>
      <c r="EA24" s="5"/>
      <c r="EB24" s="26">
        <f>+DX24/DV24</f>
        <v>0.8</v>
      </c>
      <c r="EC24" s="26">
        <f>+DZ24/DV24</f>
        <v>0.2</v>
      </c>
      <c r="ED24" s="18"/>
      <c r="EE24" s="14">
        <v>565</v>
      </c>
      <c r="EF24" s="5"/>
      <c r="EG24" s="21">
        <v>473</v>
      </c>
      <c r="EH24" s="5"/>
      <c r="EI24" s="21">
        <v>92</v>
      </c>
      <c r="EJ24" s="5"/>
      <c r="EK24" s="26">
        <f>+EG24/EE24</f>
        <v>0.8371681415929203</v>
      </c>
      <c r="EL24" s="26">
        <f>+EI24/EE24</f>
        <v>0.16283185840707964</v>
      </c>
      <c r="EM24" s="18"/>
      <c r="EN24" s="14">
        <v>195</v>
      </c>
      <c r="EO24" s="5"/>
      <c r="EP24" s="21">
        <v>156</v>
      </c>
      <c r="EQ24" s="5"/>
      <c r="ER24" s="21">
        <v>39</v>
      </c>
      <c r="ES24" s="5"/>
      <c r="ET24" s="26">
        <f>+EP24/EN24</f>
        <v>0.8</v>
      </c>
      <c r="EU24" s="26">
        <f>+ER24/EN24</f>
        <v>0.2</v>
      </c>
      <c r="EV24" s="18"/>
      <c r="EW24" s="14">
        <v>926</v>
      </c>
      <c r="EX24" s="5"/>
      <c r="EY24" s="21">
        <v>758</v>
      </c>
      <c r="EZ24" s="5"/>
      <c r="FA24" s="21">
        <v>166</v>
      </c>
      <c r="FB24" s="5"/>
      <c r="FC24" s="26">
        <f>+EY24/EW24</f>
        <v>0.81857451403887693</v>
      </c>
      <c r="FD24" s="26">
        <f>+FA24/EW24</f>
        <v>0.17926565874730022</v>
      </c>
      <c r="FE24" s="18"/>
      <c r="FF24" s="14">
        <v>255</v>
      </c>
      <c r="FG24" s="5"/>
      <c r="FH24" s="21">
        <v>209</v>
      </c>
      <c r="FI24" s="5"/>
      <c r="FJ24" s="21">
        <v>45</v>
      </c>
      <c r="FK24" s="5"/>
      <c r="FL24" s="26">
        <f>+FH24/FF24</f>
        <v>0.81960784313725488</v>
      </c>
      <c r="FM24" s="26">
        <f>+FJ24/FF24</f>
        <v>0.17647058823529413</v>
      </c>
      <c r="FN24" s="18"/>
      <c r="FO24" s="14">
        <v>189</v>
      </c>
      <c r="FP24" s="5"/>
      <c r="FQ24" s="21">
        <v>158</v>
      </c>
      <c r="FR24" s="5"/>
      <c r="FS24" s="21">
        <v>30</v>
      </c>
      <c r="FT24" s="5"/>
      <c r="FU24" s="26">
        <f>+FQ24/FO24</f>
        <v>0.83597883597883593</v>
      </c>
      <c r="FV24" s="26">
        <f>+FS24/FO24</f>
        <v>0.15873015873015872</v>
      </c>
      <c r="FW24" s="18"/>
      <c r="FX24" s="14">
        <v>240</v>
      </c>
      <c r="FY24" s="5"/>
      <c r="FZ24" s="21">
        <v>192</v>
      </c>
      <c r="GA24" s="5"/>
      <c r="GB24" s="21">
        <v>48</v>
      </c>
      <c r="GC24" s="5"/>
      <c r="GD24" s="26">
        <f>+FZ24/FX24</f>
        <v>0.8</v>
      </c>
      <c r="GE24" s="26">
        <f>+GB24/FX24</f>
        <v>0.2</v>
      </c>
      <c r="GF24" s="18"/>
      <c r="GG24" s="14">
        <v>268</v>
      </c>
      <c r="GH24" s="5"/>
      <c r="GI24" s="21">
        <v>219</v>
      </c>
      <c r="GJ24" s="5"/>
      <c r="GK24" s="21">
        <v>48</v>
      </c>
      <c r="GL24" s="5"/>
      <c r="GM24" s="26">
        <f>+GI24/GG24</f>
        <v>0.81716417910447758</v>
      </c>
      <c r="GN24" s="26">
        <f>+GK24/GG24</f>
        <v>0.17910447761194029</v>
      </c>
      <c r="GO24" s="18"/>
      <c r="GP24" s="14">
        <v>459</v>
      </c>
      <c r="GQ24" s="5"/>
      <c r="GR24" s="21">
        <v>332</v>
      </c>
      <c r="GS24" s="5"/>
      <c r="GT24" s="21">
        <v>127</v>
      </c>
      <c r="GU24" s="5"/>
      <c r="GV24" s="26">
        <f>+GR24/GP24</f>
        <v>0.72331154684095855</v>
      </c>
      <c r="GW24" s="26">
        <f>+GT24/GP24</f>
        <v>0.27668845315904139</v>
      </c>
      <c r="GX24" s="18"/>
      <c r="GY24" s="14">
        <v>294</v>
      </c>
      <c r="GZ24" s="5"/>
      <c r="HA24" s="21">
        <v>243</v>
      </c>
      <c r="HB24" s="5"/>
      <c r="HC24" s="21">
        <v>51</v>
      </c>
      <c r="HD24" s="5"/>
      <c r="HE24" s="26">
        <f>+HA24/GY24</f>
        <v>0.82653061224489799</v>
      </c>
      <c r="HF24" s="26">
        <f>+HC24/GY24</f>
        <v>0.17346938775510204</v>
      </c>
      <c r="HG24" s="18"/>
      <c r="HH24" s="14">
        <v>679</v>
      </c>
      <c r="HI24" s="5"/>
      <c r="HJ24" s="21">
        <v>477</v>
      </c>
      <c r="HK24" s="5"/>
      <c r="HL24" s="21">
        <v>200</v>
      </c>
      <c r="HM24" s="5"/>
      <c r="HN24" s="26">
        <f>+HJ24/HH24</f>
        <v>0.70250368188512513</v>
      </c>
      <c r="HO24" s="26">
        <f>+HL24/HH24</f>
        <v>0.29455081001472755</v>
      </c>
      <c r="HP24" s="18"/>
      <c r="HQ24" s="14">
        <v>321</v>
      </c>
      <c r="HR24" s="5"/>
      <c r="HS24" s="21">
        <v>238</v>
      </c>
      <c r="HT24" s="5"/>
      <c r="HU24" s="21">
        <v>83</v>
      </c>
      <c r="HV24" s="5"/>
      <c r="HW24" s="26">
        <f>+HS24/HQ24</f>
        <v>0.74143302180685355</v>
      </c>
      <c r="HX24" s="26">
        <f>+HU24/HQ24</f>
        <v>0.25856697819314639</v>
      </c>
      <c r="HY24" s="18"/>
      <c r="HZ24" s="14">
        <v>209</v>
      </c>
      <c r="IA24" s="5"/>
      <c r="IB24" s="21">
        <v>172</v>
      </c>
      <c r="IC24" s="5"/>
      <c r="ID24" s="21">
        <v>37</v>
      </c>
      <c r="IE24" s="5"/>
      <c r="IF24" s="26">
        <f>+IB24/HZ24</f>
        <v>0.82296650717703346</v>
      </c>
      <c r="IG24" s="26">
        <f>+ID24/HZ24</f>
        <v>0.17703349282296652</v>
      </c>
      <c r="IH24" s="18"/>
      <c r="II24" s="14">
        <v>740</v>
      </c>
      <c r="IJ24" s="5"/>
      <c r="IK24" s="21">
        <v>641</v>
      </c>
      <c r="IL24" s="5"/>
      <c r="IM24" s="21">
        <v>97</v>
      </c>
      <c r="IN24" s="5"/>
      <c r="IO24" s="26">
        <f>+IK24/II24</f>
        <v>0.86621621621621625</v>
      </c>
      <c r="IP24" s="26">
        <f>+IM24/II24</f>
        <v>0.13108108108108107</v>
      </c>
      <c r="IQ24" s="18"/>
      <c r="IR24" s="14">
        <v>116</v>
      </c>
      <c r="IS24" s="5"/>
      <c r="IT24" s="21">
        <v>101</v>
      </c>
      <c r="IU24" s="5"/>
      <c r="IV24" s="21">
        <v>15</v>
      </c>
      <c r="IW24" s="5"/>
      <c r="IX24" s="26">
        <f>+IT24/IR24</f>
        <v>0.87068965517241381</v>
      </c>
      <c r="IY24" s="26">
        <f>+IV24/IR24</f>
        <v>0.12931034482758622</v>
      </c>
      <c r="IZ24" s="18"/>
      <c r="JA24" s="14">
        <v>111</v>
      </c>
      <c r="JB24" s="5"/>
      <c r="JC24" s="21">
        <v>85</v>
      </c>
      <c r="JD24" s="5"/>
      <c r="JE24" s="21">
        <v>23</v>
      </c>
      <c r="JF24" s="5"/>
      <c r="JG24" s="26">
        <f>+JC24/JA24</f>
        <v>0.76576576576576572</v>
      </c>
      <c r="JH24" s="26">
        <f>+JE24/JA24</f>
        <v>0.2072072072072072</v>
      </c>
      <c r="JI24" s="18"/>
      <c r="JJ24" s="14">
        <v>18</v>
      </c>
      <c r="JK24" s="5"/>
      <c r="JL24" s="21">
        <v>16</v>
      </c>
      <c r="JM24" s="5"/>
      <c r="JN24" s="21">
        <v>2</v>
      </c>
      <c r="JO24" s="5"/>
      <c r="JP24" s="26">
        <f>+JL24/JJ24</f>
        <v>0.88888888888888884</v>
      </c>
      <c r="JQ24" s="26">
        <f>+JN24/JJ24</f>
        <v>0.1111111111111111</v>
      </c>
      <c r="JR24" s="18"/>
      <c r="JS24" s="14">
        <v>753</v>
      </c>
      <c r="JT24" s="5"/>
      <c r="JU24" s="21">
        <v>630</v>
      </c>
      <c r="JV24" s="5"/>
      <c r="JW24" s="21">
        <v>121</v>
      </c>
      <c r="JX24" s="5"/>
      <c r="JY24" s="26">
        <f>+JU24/JS24</f>
        <v>0.8366533864541833</v>
      </c>
      <c r="JZ24" s="26">
        <f>+JW24/JS24</f>
        <v>0.16069057104913678</v>
      </c>
    </row>
    <row r="25" spans="1:286" x14ac:dyDescent="0.15">
      <c r="E25" s="20"/>
      <c r="F25" s="20"/>
      <c r="G25" s="20"/>
    </row>
    <row r="26" spans="1:286" x14ac:dyDescent="0.15">
      <c r="I26" s="35"/>
      <c r="J26" s="64" t="str">
        <f>+I7</f>
        <v>和歌山県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和歌山市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海南市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橋本市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有田市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御坊市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田辺市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新宮市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紀の川市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岩出市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海草郡紀美野町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伊都郡かつらぎ町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伊都郡九度山町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伊都郡高野町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有田郡湯浅町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有田郡広川町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有田郡有田川町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日高郡美浜町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日高郡日高町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日高郡由良町</v>
      </c>
      <c r="FZ26" s="36"/>
      <c r="GA26" s="36"/>
      <c r="GB26" s="36"/>
      <c r="GC26" s="36"/>
      <c r="GD26" s="36" t="s">
        <v>53</v>
      </c>
      <c r="GE26" s="37"/>
      <c r="GG26" s="35"/>
      <c r="GH26" s="64" t="str">
        <f>+GG7</f>
        <v>日高郡印南町</v>
      </c>
      <c r="GI26" s="36"/>
      <c r="GJ26" s="36"/>
      <c r="GK26" s="36"/>
      <c r="GL26" s="36"/>
      <c r="GM26" s="36" t="s">
        <v>53</v>
      </c>
      <c r="GN26" s="37"/>
      <c r="GP26" s="35"/>
      <c r="GQ26" s="64" t="str">
        <f>+GP7</f>
        <v>日高郡みなべ町</v>
      </c>
      <c r="GR26" s="36"/>
      <c r="GS26" s="36"/>
      <c r="GT26" s="36"/>
      <c r="GU26" s="36"/>
      <c r="GV26" s="36" t="s">
        <v>53</v>
      </c>
      <c r="GW26" s="37"/>
      <c r="GY26" s="35"/>
      <c r="GZ26" s="64" t="str">
        <f>+GY7</f>
        <v>日高郡日高川町</v>
      </c>
      <c r="HA26" s="36"/>
      <c r="HB26" s="36"/>
      <c r="HC26" s="36"/>
      <c r="HD26" s="36"/>
      <c r="HE26" s="36" t="s">
        <v>53</v>
      </c>
      <c r="HF26" s="37"/>
      <c r="HH26" s="35"/>
      <c r="HI26" s="64" t="str">
        <f>+HH7</f>
        <v>西牟婁郡白浜町</v>
      </c>
      <c r="HJ26" s="36"/>
      <c r="HK26" s="36"/>
      <c r="HL26" s="36"/>
      <c r="HM26" s="36"/>
      <c r="HN26" s="36" t="s">
        <v>53</v>
      </c>
      <c r="HO26" s="37"/>
      <c r="HQ26" s="35"/>
      <c r="HR26" s="64" t="str">
        <f>+HQ7</f>
        <v>西牟婁郡上富田町</v>
      </c>
      <c r="HS26" s="36"/>
      <c r="HT26" s="36"/>
      <c r="HU26" s="36"/>
      <c r="HV26" s="36"/>
      <c r="HW26" s="36" t="s">
        <v>53</v>
      </c>
      <c r="HX26" s="37"/>
      <c r="HZ26" s="35"/>
      <c r="IA26" s="64" t="str">
        <f>+HZ7</f>
        <v>西牟婁郡すさみ町</v>
      </c>
      <c r="IB26" s="36"/>
      <c r="IC26" s="36"/>
      <c r="ID26" s="36"/>
      <c r="IE26" s="36"/>
      <c r="IF26" s="36" t="s">
        <v>53</v>
      </c>
      <c r="IG26" s="37"/>
      <c r="II26" s="35"/>
      <c r="IJ26" s="64" t="str">
        <f>+II7</f>
        <v>東牟婁郡那智勝浦町</v>
      </c>
      <c r="IK26" s="36"/>
      <c r="IL26" s="36"/>
      <c r="IM26" s="36"/>
      <c r="IN26" s="36"/>
      <c r="IO26" s="36" t="s">
        <v>53</v>
      </c>
      <c r="IP26" s="37"/>
      <c r="IR26" s="35"/>
      <c r="IS26" s="64" t="str">
        <f>+IR7</f>
        <v>東牟婁郡太地町</v>
      </c>
      <c r="IT26" s="36"/>
      <c r="IU26" s="36"/>
      <c r="IV26" s="36"/>
      <c r="IW26" s="36"/>
      <c r="IX26" s="36" t="s">
        <v>53</v>
      </c>
      <c r="IY26" s="37"/>
      <c r="JA26" s="35"/>
      <c r="JB26" s="64" t="str">
        <f>+JA7</f>
        <v>東牟婁郡古座川町</v>
      </c>
      <c r="JC26" s="36"/>
      <c r="JD26" s="36"/>
      <c r="JE26" s="36"/>
      <c r="JF26" s="36"/>
      <c r="JG26" s="36" t="s">
        <v>53</v>
      </c>
      <c r="JH26" s="37"/>
      <c r="JJ26" s="35"/>
      <c r="JK26" s="64" t="str">
        <f>+JJ7</f>
        <v>東牟婁郡北山村</v>
      </c>
      <c r="JL26" s="36"/>
      <c r="JM26" s="36"/>
      <c r="JN26" s="36"/>
      <c r="JO26" s="36"/>
      <c r="JP26" s="36" t="s">
        <v>53</v>
      </c>
      <c r="JQ26" s="37"/>
      <c r="JS26" s="35"/>
      <c r="JT26" s="64" t="str">
        <f>+JS7</f>
        <v>東牟婁郡串本町</v>
      </c>
      <c r="JU26" s="36"/>
      <c r="JV26" s="36"/>
      <c r="JW26" s="36"/>
      <c r="JX26" s="36"/>
      <c r="JY26" s="36" t="s">
        <v>53</v>
      </c>
      <c r="JZ26" s="37"/>
    </row>
    <row r="27" spans="1:286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  <c r="GG27" s="38"/>
      <c r="GH27" s="9"/>
      <c r="GI27" s="9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9"/>
      <c r="GV27" s="9"/>
      <c r="GW27" s="39"/>
      <c r="GY27" s="38"/>
      <c r="GZ27" s="9"/>
      <c r="HA27" s="9"/>
      <c r="HB27" s="9"/>
      <c r="HC27" s="9"/>
      <c r="HD27" s="9"/>
      <c r="HE27" s="9"/>
      <c r="HF27" s="39"/>
      <c r="HH27" s="38"/>
      <c r="HI27" s="9"/>
      <c r="HJ27" s="9"/>
      <c r="HK27" s="9"/>
      <c r="HL27" s="9"/>
      <c r="HM27" s="9"/>
      <c r="HN27" s="9"/>
      <c r="HO27" s="39"/>
      <c r="HQ27" s="38"/>
      <c r="HR27" s="9"/>
      <c r="HS27" s="9"/>
      <c r="HT27" s="9"/>
      <c r="HU27" s="9"/>
      <c r="HV27" s="9"/>
      <c r="HW27" s="9"/>
      <c r="HX27" s="39"/>
      <c r="HZ27" s="38"/>
      <c r="IA27" s="9"/>
      <c r="IB27" s="9"/>
      <c r="IC27" s="9"/>
      <c r="ID27" s="9"/>
      <c r="IE27" s="9"/>
      <c r="IF27" s="9"/>
      <c r="IG27" s="39"/>
      <c r="II27" s="38"/>
      <c r="IJ27" s="9"/>
      <c r="IK27" s="9"/>
      <c r="IL27" s="9"/>
      <c r="IM27" s="9"/>
      <c r="IN27" s="9"/>
      <c r="IO27" s="9"/>
      <c r="IP27" s="39"/>
      <c r="IR27" s="38"/>
      <c r="IS27" s="9"/>
      <c r="IT27" s="9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9"/>
      <c r="JG27" s="9"/>
      <c r="JH27" s="39"/>
      <c r="JJ27" s="38"/>
      <c r="JK27" s="9"/>
      <c r="JL27" s="9"/>
      <c r="JM27" s="9"/>
      <c r="JN27" s="9"/>
      <c r="JO27" s="9"/>
      <c r="JP27" s="9"/>
      <c r="JQ27" s="39"/>
      <c r="JS27" s="38"/>
      <c r="JT27" s="9"/>
      <c r="JU27" s="9"/>
      <c r="JV27" s="9"/>
      <c r="JW27" s="9"/>
      <c r="JX27" s="9"/>
      <c r="JY27" s="9"/>
      <c r="JZ27" s="39"/>
    </row>
    <row r="28" spans="1:286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174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174</v>
      </c>
      <c r="FY28" s="9"/>
      <c r="FZ28" s="9"/>
      <c r="GA28" s="9"/>
      <c r="GB28" s="9"/>
      <c r="GC28" s="9"/>
      <c r="GD28" s="40" t="s">
        <v>163</v>
      </c>
      <c r="GE28" s="39"/>
      <c r="GG28" s="38" t="s">
        <v>174</v>
      </c>
      <c r="GH28" s="9"/>
      <c r="GI28" s="9"/>
      <c r="GJ28" s="9"/>
      <c r="GK28" s="9"/>
      <c r="GL28" s="9"/>
      <c r="GM28" s="40" t="s">
        <v>163</v>
      </c>
      <c r="GN28" s="39"/>
      <c r="GP28" s="38" t="s">
        <v>174</v>
      </c>
      <c r="GQ28" s="9"/>
      <c r="GR28" s="9"/>
      <c r="GS28" s="9"/>
      <c r="GT28" s="9"/>
      <c r="GU28" s="9"/>
      <c r="GV28" s="40" t="s">
        <v>163</v>
      </c>
      <c r="GW28" s="39"/>
      <c r="GY28" s="38" t="s">
        <v>174</v>
      </c>
      <c r="GZ28" s="9"/>
      <c r="HA28" s="9"/>
      <c r="HB28" s="9"/>
      <c r="HC28" s="9"/>
      <c r="HD28" s="9"/>
      <c r="HE28" s="40" t="s">
        <v>163</v>
      </c>
      <c r="HF28" s="39"/>
      <c r="HH28" s="38" t="s">
        <v>174</v>
      </c>
      <c r="HI28" s="9"/>
      <c r="HJ28" s="9"/>
      <c r="HK28" s="9"/>
      <c r="HL28" s="9"/>
      <c r="HM28" s="9"/>
      <c r="HN28" s="40" t="s">
        <v>163</v>
      </c>
      <c r="HO28" s="39"/>
      <c r="HQ28" s="38" t="s">
        <v>174</v>
      </c>
      <c r="HR28" s="9"/>
      <c r="HS28" s="9"/>
      <c r="HT28" s="9"/>
      <c r="HU28" s="9"/>
      <c r="HV28" s="9"/>
      <c r="HW28" s="40" t="s">
        <v>163</v>
      </c>
      <c r="HX28" s="39"/>
      <c r="HZ28" s="38" t="s">
        <v>174</v>
      </c>
      <c r="IA28" s="9"/>
      <c r="IB28" s="9"/>
      <c r="IC28" s="9"/>
      <c r="ID28" s="9"/>
      <c r="IE28" s="9"/>
      <c r="IF28" s="40" t="s">
        <v>163</v>
      </c>
      <c r="IG28" s="39"/>
      <c r="II28" s="38" t="s">
        <v>174</v>
      </c>
      <c r="IJ28" s="9"/>
      <c r="IK28" s="9"/>
      <c r="IL28" s="9"/>
      <c r="IM28" s="9"/>
      <c r="IN28" s="9"/>
      <c r="IO28" s="40" t="s">
        <v>163</v>
      </c>
      <c r="IP28" s="39"/>
      <c r="IR28" s="38" t="s">
        <v>174</v>
      </c>
      <c r="IS28" s="9"/>
      <c r="IT28" s="9"/>
      <c r="IU28" s="9"/>
      <c r="IV28" s="9"/>
      <c r="IW28" s="9"/>
      <c r="IX28" s="40" t="s">
        <v>163</v>
      </c>
      <c r="IY28" s="39"/>
      <c r="JA28" s="38" t="s">
        <v>174</v>
      </c>
      <c r="JB28" s="9"/>
      <c r="JC28" s="9"/>
      <c r="JD28" s="9"/>
      <c r="JE28" s="9"/>
      <c r="JF28" s="9"/>
      <c r="JG28" s="40" t="s">
        <v>163</v>
      </c>
      <c r="JH28" s="39"/>
      <c r="JJ28" s="38" t="s">
        <v>174</v>
      </c>
      <c r="JK28" s="9"/>
      <c r="JL28" s="9"/>
      <c r="JM28" s="9"/>
      <c r="JN28" s="9"/>
      <c r="JO28" s="9"/>
      <c r="JP28" s="40" t="s">
        <v>163</v>
      </c>
      <c r="JQ28" s="39"/>
      <c r="JS28" s="38" t="s">
        <v>174</v>
      </c>
      <c r="JT28" s="9"/>
      <c r="JU28" s="9"/>
      <c r="JV28" s="9"/>
      <c r="JW28" s="9"/>
      <c r="JX28" s="9"/>
      <c r="JY28" s="40" t="s">
        <v>163</v>
      </c>
      <c r="JZ28" s="39"/>
    </row>
    <row r="29" spans="1:286" x14ac:dyDescent="0.15">
      <c r="I29" s="38"/>
      <c r="J29" s="41">
        <f>ROUNDDOWN(+I24/10000,1)</f>
        <v>2.9</v>
      </c>
      <c r="K29" s="9"/>
      <c r="L29" s="9"/>
      <c r="M29" s="42"/>
      <c r="N29" s="9"/>
      <c r="O29" s="42">
        <f>+I24/$B$24</f>
        <v>9.6155552980764052E-3</v>
      </c>
      <c r="P29" s="39"/>
      <c r="R29" s="38"/>
      <c r="S29" s="67">
        <f>ROUNDDOWN(+R24/1000,2)</f>
        <v>9.41</v>
      </c>
      <c r="T29" s="9"/>
      <c r="U29" s="9"/>
      <c r="V29" s="9"/>
      <c r="W29" s="9"/>
      <c r="X29" s="42">
        <f>+R24/$I$24</f>
        <v>0.31614808847715908</v>
      </c>
      <c r="Y29" s="39"/>
      <c r="AA29" s="38"/>
      <c r="AB29" s="67">
        <f>ROUNDDOWN(+AA24/1000,2)</f>
        <v>1.7</v>
      </c>
      <c r="AC29" s="9"/>
      <c r="AD29" s="9"/>
      <c r="AE29" s="9"/>
      <c r="AF29" s="9"/>
      <c r="AG29" s="42">
        <f>+AA24/$I$24</f>
        <v>5.7228207968314702E-2</v>
      </c>
      <c r="AH29" s="39"/>
      <c r="AJ29" s="38"/>
      <c r="AK29" s="67">
        <f>ROUNDDOWN(+AJ24/1000,2)</f>
        <v>1.57</v>
      </c>
      <c r="AL29" s="9"/>
      <c r="AM29" s="9"/>
      <c r="AN29" s="9"/>
      <c r="AO29" s="9"/>
      <c r="AP29" s="42">
        <f>+AJ24/$I$24</f>
        <v>5.276407209747256E-2</v>
      </c>
      <c r="AQ29" s="39"/>
      <c r="AS29" s="38"/>
      <c r="AT29" s="67">
        <f>ROUNDDOWN(+AS24/1000,2)</f>
        <v>1.1599999999999999</v>
      </c>
      <c r="AU29" s="9"/>
      <c r="AV29" s="9"/>
      <c r="AW29" s="9"/>
      <c r="AX29" s="9"/>
      <c r="AY29" s="42">
        <f>+AS24/$I$24</f>
        <v>3.9103145034068407E-2</v>
      </c>
      <c r="AZ29" s="39"/>
      <c r="BB29" s="38"/>
      <c r="BC29" s="67">
        <f>ROUNDDOWN(+BB24/1000,2)</f>
        <v>1.18</v>
      </c>
      <c r="BD29" s="9"/>
      <c r="BE29" s="9"/>
      <c r="BF29" s="9"/>
      <c r="BG29" s="9"/>
      <c r="BH29" s="42">
        <f>+BB24/$I$24</f>
        <v>3.9740878729902999E-2</v>
      </c>
      <c r="BI29" s="39"/>
      <c r="BK29" s="38"/>
      <c r="BL29" s="67">
        <f>ROUNDDOWN(+BK24/1000,2)</f>
        <v>3.34</v>
      </c>
      <c r="BM29" s="9"/>
      <c r="BN29" s="9"/>
      <c r="BO29" s="9"/>
      <c r="BP29" s="9"/>
      <c r="BQ29" s="42">
        <f>+BK24/$I$24</f>
        <v>0.11224113046688819</v>
      </c>
      <c r="BR29" s="39"/>
      <c r="BT29" s="38"/>
      <c r="BU29" s="67">
        <f>ROUNDDOWN(+BT24/1000,2)</f>
        <v>1.61</v>
      </c>
      <c r="BV29" s="9"/>
      <c r="BW29" s="9"/>
      <c r="BX29" s="9"/>
      <c r="BY29" s="9"/>
      <c r="BZ29" s="42">
        <f>+BT24/$I$24</f>
        <v>5.4106669351861175E-2</v>
      </c>
      <c r="CA29" s="39"/>
      <c r="CC29" s="38"/>
      <c r="CD29" s="67">
        <f>ROUNDDOWN(+CC24/1000,2)</f>
        <v>1.37</v>
      </c>
      <c r="CE29" s="9"/>
      <c r="CF29" s="9"/>
      <c r="CG29" s="9"/>
      <c r="CH29" s="9"/>
      <c r="CI29" s="42">
        <f>+CC24/$I$24</f>
        <v>4.6051085825529484E-2</v>
      </c>
      <c r="CJ29" s="39"/>
      <c r="CL29" s="38"/>
      <c r="CM29" s="67">
        <f>ROUNDDOWN(+CL24/1000,2)</f>
        <v>0.82</v>
      </c>
      <c r="CN29" s="9"/>
      <c r="CO29" s="9"/>
      <c r="CP29" s="9"/>
      <c r="CQ29" s="9"/>
      <c r="CR29" s="42">
        <f>+CL24/$I$24</f>
        <v>2.7590373577686032E-2</v>
      </c>
      <c r="CS29" s="39"/>
      <c r="CU29" s="38"/>
      <c r="CV29" s="67">
        <f>ROUNDDOWN(+CU24/1000,2)</f>
        <v>0.37</v>
      </c>
      <c r="CW29" s="9"/>
      <c r="CX29" s="9"/>
      <c r="CY29" s="9"/>
      <c r="CZ29" s="9"/>
      <c r="DA29" s="42">
        <f>+CU24/$I$24</f>
        <v>1.2721108985332125E-2</v>
      </c>
      <c r="DB29" s="39"/>
      <c r="DD29" s="38"/>
      <c r="DE29" s="67">
        <f>ROUNDDOWN(+DD24/1000,2)</f>
        <v>0.53</v>
      </c>
      <c r="DF29" s="9"/>
      <c r="DG29" s="9"/>
      <c r="DH29" s="9"/>
      <c r="DI29" s="9"/>
      <c r="DJ29" s="42">
        <f>+DD24/$I$24</f>
        <v>1.8091498002886584E-2</v>
      </c>
      <c r="DK29" s="39"/>
      <c r="DM29" s="38"/>
      <c r="DN29" s="67">
        <f>ROUNDDOWN(+DM24/1000,2)</f>
        <v>0.12</v>
      </c>
      <c r="DO29" s="9"/>
      <c r="DP29" s="9"/>
      <c r="DQ29" s="9"/>
      <c r="DR29" s="9"/>
      <c r="DS29" s="42">
        <f>+DM24/$I$24</f>
        <v>4.0949216258852747E-3</v>
      </c>
      <c r="DT29" s="39"/>
      <c r="DV29" s="38"/>
      <c r="DW29" s="67">
        <f>ROUNDDOWN(+DV24/1000,2)</f>
        <v>0.22</v>
      </c>
      <c r="DX29" s="9"/>
      <c r="DY29" s="9"/>
      <c r="DZ29" s="9"/>
      <c r="EA29" s="9"/>
      <c r="EB29" s="42">
        <f>+DV24/$I$24</f>
        <v>7.3842848991373814E-3</v>
      </c>
      <c r="EC29" s="39"/>
      <c r="EE29" s="38"/>
      <c r="EF29" s="67">
        <f>ROUNDDOWN(+EE24/1000,2)</f>
        <v>0.56000000000000005</v>
      </c>
      <c r="EG29" s="9"/>
      <c r="EH29" s="9"/>
      <c r="EI29" s="9"/>
      <c r="EJ29" s="9"/>
      <c r="EK29" s="42">
        <f>+EE24/$I$24</f>
        <v>1.8964186218239185E-2</v>
      </c>
      <c r="EL29" s="39"/>
      <c r="EN29" s="38"/>
      <c r="EO29" s="67">
        <f>ROUNDDOWN(+EN24/1000,2)</f>
        <v>0.19</v>
      </c>
      <c r="EP29" s="9"/>
      <c r="EQ29" s="9"/>
      <c r="ER29" s="9"/>
      <c r="ES29" s="9"/>
      <c r="ET29" s="42">
        <f>+EN24/$I$24</f>
        <v>6.5451616151444968E-3</v>
      </c>
      <c r="EU29" s="39"/>
      <c r="EW29" s="38"/>
      <c r="EX29" s="67">
        <f>ROUNDDOWN(+EW24/1000,2)</f>
        <v>0.92</v>
      </c>
      <c r="EY29" s="9"/>
      <c r="EZ29" s="9"/>
      <c r="FA29" s="9"/>
      <c r="FB29" s="9"/>
      <c r="FC29" s="42">
        <f>+EW24/$I$24</f>
        <v>3.1081126439096433E-2</v>
      </c>
      <c r="FD29" s="39"/>
      <c r="FF29" s="38"/>
      <c r="FG29" s="67">
        <f>ROUNDDOWN(+FF24/1000,2)</f>
        <v>0.25</v>
      </c>
      <c r="FH29" s="9"/>
      <c r="FI29" s="9"/>
      <c r="FJ29" s="9"/>
      <c r="FK29" s="9"/>
      <c r="FL29" s="42">
        <f>+FF24/$I$24</f>
        <v>8.5590574967274197E-3</v>
      </c>
      <c r="FM29" s="39"/>
      <c r="FO29" s="38"/>
      <c r="FP29" s="67">
        <f>ROUNDDOWN(+FO24/1000,2)</f>
        <v>0.18</v>
      </c>
      <c r="FQ29" s="9"/>
      <c r="FR29" s="9"/>
      <c r="FS29" s="9"/>
      <c r="FT29" s="9"/>
      <c r="FU29" s="42">
        <f>+FO24/$I$24</f>
        <v>6.3437720269862051E-3</v>
      </c>
      <c r="FV29" s="39"/>
      <c r="FX29" s="38"/>
      <c r="FY29" s="67">
        <f>ROUNDDOWN(+FX24/1000,2)</f>
        <v>0.24</v>
      </c>
      <c r="FZ29" s="9"/>
      <c r="GA29" s="9"/>
      <c r="GB29" s="9"/>
      <c r="GC29" s="9"/>
      <c r="GD29" s="42">
        <f>+FX24/$I$24</f>
        <v>8.0555835263316881E-3</v>
      </c>
      <c r="GE29" s="39"/>
      <c r="GG29" s="38"/>
      <c r="GH29" s="67">
        <f>ROUNDDOWN(+GG24/1000,2)</f>
        <v>0.26</v>
      </c>
      <c r="GI29" s="9"/>
      <c r="GJ29" s="9"/>
      <c r="GK29" s="9"/>
      <c r="GL29" s="9"/>
      <c r="GM29" s="42">
        <f>+GG24/$I$24</f>
        <v>8.9954016044037181E-3</v>
      </c>
      <c r="GN29" s="39"/>
      <c r="GP29" s="38"/>
      <c r="GQ29" s="67">
        <f>ROUNDDOWN(+GP24/1000,2)</f>
        <v>0.45</v>
      </c>
      <c r="GR29" s="9"/>
      <c r="GS29" s="9"/>
      <c r="GT29" s="9"/>
      <c r="GU29" s="9"/>
      <c r="GV29" s="42">
        <f>+GP24/$I$24</f>
        <v>1.5406303494109354E-2</v>
      </c>
      <c r="GW29" s="39"/>
      <c r="GY29" s="38"/>
      <c r="GZ29" s="67">
        <f>ROUNDDOWN(+GY24/1000,2)</f>
        <v>0.28999999999999998</v>
      </c>
      <c r="HA29" s="9"/>
      <c r="HB29" s="9"/>
      <c r="HC29" s="9"/>
      <c r="HD29" s="9"/>
      <c r="HE29" s="42">
        <f>+GY24/$I$24</f>
        <v>9.8680898197563184E-3</v>
      </c>
      <c r="HF29" s="39"/>
      <c r="HH29" s="38"/>
      <c r="HI29" s="67">
        <f>ROUNDDOWN(+HH24/1000,2)</f>
        <v>0.67</v>
      </c>
      <c r="HJ29" s="9"/>
      <c r="HK29" s="9"/>
      <c r="HL29" s="9"/>
      <c r="HM29" s="9"/>
      <c r="HN29" s="42">
        <f>+HH24/$I$24</f>
        <v>2.2790588393246734E-2</v>
      </c>
      <c r="HO29" s="39"/>
      <c r="HQ29" s="38"/>
      <c r="HR29" s="67">
        <f>ROUNDDOWN(+HQ24/1000,2)</f>
        <v>0.32</v>
      </c>
      <c r="HS29" s="9"/>
      <c r="HT29" s="9"/>
      <c r="HU29" s="9"/>
      <c r="HV29" s="9"/>
      <c r="HW29" s="42">
        <f>+HQ24/$I$24</f>
        <v>1.0774342966468634E-2</v>
      </c>
      <c r="HX29" s="39"/>
      <c r="HZ29" s="38"/>
      <c r="IA29" s="67">
        <f>ROUNDDOWN(+HZ24/1000,2)</f>
        <v>0.2</v>
      </c>
      <c r="IB29" s="9"/>
      <c r="IC29" s="9"/>
      <c r="ID29" s="9"/>
      <c r="IE29" s="9"/>
      <c r="IF29" s="42">
        <f>+HZ24/$I$24</f>
        <v>7.0150706541805118E-3</v>
      </c>
      <c r="IG29" s="39"/>
      <c r="II29" s="38"/>
      <c r="IJ29" s="67">
        <f>ROUNDDOWN(+II24/1000,2)</f>
        <v>0.74</v>
      </c>
      <c r="IK29" s="9"/>
      <c r="IL29" s="9"/>
      <c r="IM29" s="9"/>
      <c r="IN29" s="9"/>
      <c r="IO29" s="42">
        <f>+II24/$I$24</f>
        <v>2.4838049206189372E-2</v>
      </c>
      <c r="IP29" s="39"/>
      <c r="IR29" s="38"/>
      <c r="IS29" s="67">
        <f>ROUNDDOWN(+IR24/1000,2)</f>
        <v>0.11</v>
      </c>
      <c r="IT29" s="9"/>
      <c r="IU29" s="9"/>
      <c r="IV29" s="9"/>
      <c r="IW29" s="9"/>
      <c r="IX29" s="42">
        <f>+IR24/$I$24</f>
        <v>3.8935320377269829E-3</v>
      </c>
      <c r="IY29" s="39"/>
      <c r="JA29" s="38"/>
      <c r="JB29" s="67">
        <f>ROUNDDOWN(+JA24/1000,2)</f>
        <v>0.11</v>
      </c>
      <c r="JC29" s="9"/>
      <c r="JD29" s="9"/>
      <c r="JE29" s="9"/>
      <c r="JF29" s="9"/>
      <c r="JG29" s="42">
        <f>+JA24/$I$24</f>
        <v>3.725707380928406E-3</v>
      </c>
      <c r="JH29" s="39"/>
      <c r="JJ29" s="38"/>
      <c r="JK29" s="67">
        <f>ROUNDDOWN(+JJ24/1000,2)</f>
        <v>0.01</v>
      </c>
      <c r="JL29" s="9"/>
      <c r="JM29" s="9"/>
      <c r="JN29" s="9"/>
      <c r="JO29" s="9"/>
      <c r="JP29" s="42">
        <f>+JJ24/$I$24</f>
        <v>6.0416876447487661E-4</v>
      </c>
      <c r="JQ29" s="39"/>
      <c r="JS29" s="38"/>
      <c r="JT29" s="67">
        <f>ROUNDDOWN(+JS24/1000,2)</f>
        <v>0.75</v>
      </c>
      <c r="JU29" s="9"/>
      <c r="JV29" s="9"/>
      <c r="JW29" s="9"/>
      <c r="JX29" s="9"/>
      <c r="JY29" s="42">
        <f>+JS24/$I$24</f>
        <v>2.5274393313865672E-2</v>
      </c>
      <c r="JZ29" s="39"/>
    </row>
    <row r="30" spans="1:286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9"/>
      <c r="GE30" s="39"/>
      <c r="GG30" s="38"/>
      <c r="GH30" s="9"/>
      <c r="GI30" s="9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9"/>
      <c r="GV30" s="9"/>
      <c r="GW30" s="39"/>
      <c r="GY30" s="38"/>
      <c r="GZ30" s="9"/>
      <c r="HA30" s="9"/>
      <c r="HB30" s="9"/>
      <c r="HC30" s="9"/>
      <c r="HD30" s="9"/>
      <c r="HE30" s="9"/>
      <c r="HF30" s="39"/>
      <c r="HH30" s="38"/>
      <c r="HI30" s="9"/>
      <c r="HJ30" s="9"/>
      <c r="HK30" s="9"/>
      <c r="HL30" s="9"/>
      <c r="HM30" s="9"/>
      <c r="HN30" s="9"/>
      <c r="HO30" s="39"/>
      <c r="HQ30" s="38"/>
      <c r="HR30" s="9"/>
      <c r="HS30" s="9"/>
      <c r="HT30" s="9"/>
      <c r="HU30" s="9"/>
      <c r="HV30" s="9"/>
      <c r="HW30" s="9"/>
      <c r="HX30" s="39"/>
      <c r="HZ30" s="38"/>
      <c r="IA30" s="9"/>
      <c r="IB30" s="9"/>
      <c r="IC30" s="9"/>
      <c r="ID30" s="9"/>
      <c r="IE30" s="9"/>
      <c r="IF30" s="9"/>
      <c r="IG30" s="39"/>
      <c r="II30" s="38"/>
      <c r="IJ30" s="9"/>
      <c r="IK30" s="9"/>
      <c r="IL30" s="9"/>
      <c r="IM30" s="9"/>
      <c r="IN30" s="9"/>
      <c r="IO30" s="9"/>
      <c r="IP30" s="39"/>
      <c r="IR30" s="38"/>
      <c r="IS30" s="9"/>
      <c r="IT30" s="9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9"/>
      <c r="JG30" s="9"/>
      <c r="JH30" s="39"/>
      <c r="JJ30" s="38"/>
      <c r="JK30" s="9"/>
      <c r="JL30" s="9"/>
      <c r="JM30" s="9"/>
      <c r="JN30" s="9"/>
      <c r="JO30" s="9"/>
      <c r="JP30" s="9"/>
      <c r="JQ30" s="39"/>
      <c r="JS30" s="38"/>
      <c r="JT30" s="9"/>
      <c r="JU30" s="9"/>
      <c r="JV30" s="9"/>
      <c r="JW30" s="9"/>
      <c r="JX30" s="9"/>
      <c r="JY30" s="9"/>
      <c r="JZ30" s="39"/>
    </row>
    <row r="31" spans="1:286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  <c r="GG31" s="38" t="s">
        <v>54</v>
      </c>
      <c r="GH31" s="9"/>
      <c r="GI31" s="9"/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9"/>
      <c r="GV31" s="9"/>
      <c r="GW31" s="39"/>
      <c r="GY31" s="38" t="s">
        <v>54</v>
      </c>
      <c r="GZ31" s="9"/>
      <c r="HA31" s="9"/>
      <c r="HB31" s="9"/>
      <c r="HC31" s="9"/>
      <c r="HD31" s="9"/>
      <c r="HE31" s="9"/>
      <c r="HF31" s="39"/>
      <c r="HH31" s="38" t="s">
        <v>54</v>
      </c>
      <c r="HI31" s="9"/>
      <c r="HJ31" s="9"/>
      <c r="HK31" s="9"/>
      <c r="HL31" s="9"/>
      <c r="HM31" s="9"/>
      <c r="HN31" s="9"/>
      <c r="HO31" s="39"/>
      <c r="HQ31" s="38" t="s">
        <v>54</v>
      </c>
      <c r="HR31" s="9"/>
      <c r="HS31" s="9"/>
      <c r="HT31" s="9"/>
      <c r="HU31" s="9"/>
      <c r="HV31" s="9"/>
      <c r="HW31" s="9"/>
      <c r="HX31" s="39"/>
      <c r="HZ31" s="38" t="s">
        <v>54</v>
      </c>
      <c r="IA31" s="9"/>
      <c r="IB31" s="9"/>
      <c r="IC31" s="9"/>
      <c r="ID31" s="9"/>
      <c r="IE31" s="9"/>
      <c r="IF31" s="9"/>
      <c r="IG31" s="39"/>
      <c r="II31" s="38" t="s">
        <v>54</v>
      </c>
      <c r="IJ31" s="9"/>
      <c r="IK31" s="9"/>
      <c r="IL31" s="9"/>
      <c r="IM31" s="9"/>
      <c r="IN31" s="9"/>
      <c r="IO31" s="9"/>
      <c r="IP31" s="39"/>
      <c r="IR31" s="38" t="s">
        <v>54</v>
      </c>
      <c r="IS31" s="9"/>
      <c r="IT31" s="9"/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9"/>
      <c r="JG31" s="9"/>
      <c r="JH31" s="39"/>
      <c r="JJ31" s="38" t="s">
        <v>54</v>
      </c>
      <c r="JK31" s="9"/>
      <c r="JL31" s="9"/>
      <c r="JM31" s="9"/>
      <c r="JN31" s="9"/>
      <c r="JO31" s="9"/>
      <c r="JP31" s="9"/>
      <c r="JQ31" s="39"/>
      <c r="JS31" s="38" t="s">
        <v>54</v>
      </c>
      <c r="JT31" s="9"/>
      <c r="JU31" s="9"/>
      <c r="JV31" s="9"/>
      <c r="JW31" s="9"/>
      <c r="JX31" s="9"/>
      <c r="JY31" s="9"/>
      <c r="JZ31" s="39"/>
    </row>
    <row r="32" spans="1:286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+J$15</f>
        <v>28.75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+S$15</f>
        <v>26.97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+AB$15</f>
        <v>29.33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+AK$15</f>
        <v>25.83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+AT$15</f>
        <v>28.33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+BC$15</f>
        <v>32.520000000000003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+BL$15</f>
        <v>29.25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+BU$15</f>
        <v>31.27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+CD$15</f>
        <v>29.01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+CM$15</f>
        <v>26.64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+CV$15</f>
        <v>34.56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+DE$15</f>
        <v>26.53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+DN$15</f>
        <v>33.61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+DW$15</f>
        <v>41.82</v>
      </c>
      <c r="EE32" s="43" t="s">
        <v>62</v>
      </c>
      <c r="EF32" s="44" t="s">
        <v>70</v>
      </c>
      <c r="EG32" s="45"/>
      <c r="EH32" s="9"/>
      <c r="EI32" s="46"/>
      <c r="EJ32" s="46"/>
      <c r="EK32" s="45"/>
      <c r="EL32" s="47">
        <f>+EF$15</f>
        <v>35.4</v>
      </c>
      <c r="EN32" s="43" t="s">
        <v>62</v>
      </c>
      <c r="EO32" s="44" t="s">
        <v>70</v>
      </c>
      <c r="EP32" s="45"/>
      <c r="EQ32" s="9"/>
      <c r="ER32" s="46"/>
      <c r="ES32" s="46"/>
      <c r="ET32" s="45"/>
      <c r="EU32" s="47">
        <f>+EO$15</f>
        <v>30.26</v>
      </c>
      <c r="EW32" s="43" t="s">
        <v>62</v>
      </c>
      <c r="EX32" s="44" t="s">
        <v>70</v>
      </c>
      <c r="EY32" s="45"/>
      <c r="EZ32" s="9"/>
      <c r="FA32" s="46"/>
      <c r="FB32" s="46"/>
      <c r="FC32" s="45"/>
      <c r="FD32" s="47">
        <f>+EX$15</f>
        <v>31.53</v>
      </c>
      <c r="FF32" s="43" t="s">
        <v>62</v>
      </c>
      <c r="FG32" s="44" t="s">
        <v>70</v>
      </c>
      <c r="FH32" s="45"/>
      <c r="FI32" s="9"/>
      <c r="FJ32" s="46"/>
      <c r="FK32" s="46"/>
      <c r="FL32" s="45"/>
      <c r="FM32" s="47">
        <f>+FG$15</f>
        <v>22.35</v>
      </c>
      <c r="FO32" s="43" t="s">
        <v>62</v>
      </c>
      <c r="FP32" s="44" t="s">
        <v>70</v>
      </c>
      <c r="FQ32" s="45"/>
      <c r="FR32" s="9"/>
      <c r="FS32" s="46"/>
      <c r="FT32" s="46"/>
      <c r="FU32" s="45"/>
      <c r="FV32" s="47">
        <f>+FP$15</f>
        <v>26.98</v>
      </c>
      <c r="FX32" s="43" t="s">
        <v>62</v>
      </c>
      <c r="FY32" s="44" t="s">
        <v>70</v>
      </c>
      <c r="FZ32" s="45"/>
      <c r="GA32" s="9"/>
      <c r="GB32" s="46"/>
      <c r="GC32" s="46"/>
      <c r="GD32" s="45"/>
      <c r="GE32" s="47">
        <f>+FY$15</f>
        <v>27.92</v>
      </c>
      <c r="GG32" s="43" t="s">
        <v>62</v>
      </c>
      <c r="GH32" s="44" t="s">
        <v>70</v>
      </c>
      <c r="GI32" s="45"/>
      <c r="GJ32" s="9"/>
      <c r="GK32" s="46"/>
      <c r="GL32" s="46"/>
      <c r="GM32" s="45"/>
      <c r="GN32" s="47">
        <f>+GH$15</f>
        <v>32.46</v>
      </c>
      <c r="GP32" s="43" t="s">
        <v>62</v>
      </c>
      <c r="GQ32" s="44" t="s">
        <v>70</v>
      </c>
      <c r="GR32" s="45"/>
      <c r="GS32" s="9"/>
      <c r="GT32" s="46"/>
      <c r="GU32" s="46"/>
      <c r="GV32" s="45"/>
      <c r="GW32" s="47">
        <f>+GQ$15</f>
        <v>32.03</v>
      </c>
      <c r="GY32" s="43" t="s">
        <v>62</v>
      </c>
      <c r="GZ32" s="61" t="s">
        <v>68</v>
      </c>
      <c r="HA32" s="45"/>
      <c r="HB32" s="9"/>
      <c r="HC32" s="46"/>
      <c r="HD32" s="46"/>
      <c r="HE32" s="45"/>
      <c r="HF32" s="47">
        <f>+GZ$10</f>
        <v>32.99</v>
      </c>
      <c r="HH32" s="43" t="s">
        <v>62</v>
      </c>
      <c r="HI32" s="61" t="s">
        <v>73</v>
      </c>
      <c r="HJ32" s="45"/>
      <c r="HK32" s="9"/>
      <c r="HL32" s="46"/>
      <c r="HM32" s="46"/>
      <c r="HN32" s="45"/>
      <c r="HO32" s="47">
        <f>+HI$19</f>
        <v>26.07</v>
      </c>
      <c r="HQ32" s="43" t="s">
        <v>62</v>
      </c>
      <c r="HR32" s="44" t="s">
        <v>70</v>
      </c>
      <c r="HS32" s="45"/>
      <c r="HT32" s="9"/>
      <c r="HU32" s="46"/>
      <c r="HV32" s="46"/>
      <c r="HW32" s="45"/>
      <c r="HX32" s="47">
        <f>+HR$15</f>
        <v>28.97</v>
      </c>
      <c r="HZ32" s="43" t="s">
        <v>62</v>
      </c>
      <c r="IA32" s="44" t="s">
        <v>70</v>
      </c>
      <c r="IB32" s="45"/>
      <c r="IC32" s="9"/>
      <c r="ID32" s="46"/>
      <c r="IE32" s="46"/>
      <c r="IF32" s="45"/>
      <c r="IG32" s="47">
        <f>+IA$15</f>
        <v>26.79</v>
      </c>
      <c r="II32" s="43" t="s">
        <v>62</v>
      </c>
      <c r="IJ32" s="44" t="s">
        <v>70</v>
      </c>
      <c r="IK32" s="45"/>
      <c r="IL32" s="9"/>
      <c r="IM32" s="46"/>
      <c r="IN32" s="46"/>
      <c r="IO32" s="45"/>
      <c r="IP32" s="47">
        <f>+IJ$15</f>
        <v>34.86</v>
      </c>
      <c r="IR32" s="43" t="s">
        <v>62</v>
      </c>
      <c r="IS32" s="44" t="s">
        <v>70</v>
      </c>
      <c r="IT32" s="45"/>
      <c r="IU32" s="9"/>
      <c r="IV32" s="46"/>
      <c r="IW32" s="46"/>
      <c r="IX32" s="45"/>
      <c r="IY32" s="47">
        <f>+IS$15</f>
        <v>26.72</v>
      </c>
      <c r="JA32" s="43" t="s">
        <v>62</v>
      </c>
      <c r="JB32" s="44" t="s">
        <v>70</v>
      </c>
      <c r="JC32" s="45"/>
      <c r="JD32" s="9"/>
      <c r="JE32" s="46"/>
      <c r="JF32" s="46"/>
      <c r="JG32" s="45"/>
      <c r="JH32" s="47">
        <f>+JB$15</f>
        <v>33.33</v>
      </c>
      <c r="JJ32" s="43" t="s">
        <v>62</v>
      </c>
      <c r="JK32" s="44" t="s">
        <v>70</v>
      </c>
      <c r="JL32" s="45"/>
      <c r="JM32" s="9"/>
      <c r="JN32" s="46"/>
      <c r="JO32" s="46"/>
      <c r="JP32" s="45"/>
      <c r="JQ32" s="47">
        <f>+JK$15</f>
        <v>33.33</v>
      </c>
      <c r="JS32" s="43" t="s">
        <v>62</v>
      </c>
      <c r="JT32" s="44" t="s">
        <v>70</v>
      </c>
      <c r="JU32" s="45"/>
      <c r="JV32" s="9"/>
      <c r="JW32" s="46"/>
      <c r="JX32" s="46"/>
      <c r="JY32" s="45"/>
      <c r="JZ32" s="47">
        <f>+JT$15</f>
        <v>29.88</v>
      </c>
    </row>
    <row r="33" spans="9:286" x14ac:dyDescent="0.15">
      <c r="I33" s="43" t="s">
        <v>63</v>
      </c>
      <c r="J33" s="44" t="s">
        <v>73</v>
      </c>
      <c r="K33" s="45"/>
      <c r="L33" s="45"/>
      <c r="M33" s="45"/>
      <c r="N33" s="46"/>
      <c r="O33" s="45"/>
      <c r="P33" s="47">
        <f>+J$19</f>
        <v>12.54</v>
      </c>
      <c r="R33" s="43" t="s">
        <v>63</v>
      </c>
      <c r="S33" s="61" t="s">
        <v>72</v>
      </c>
      <c r="T33" s="45"/>
      <c r="U33" s="9"/>
      <c r="V33" s="46"/>
      <c r="W33" s="46"/>
      <c r="X33" s="45"/>
      <c r="Y33" s="47">
        <f>+S$20</f>
        <v>12.23</v>
      </c>
      <c r="AA33" s="43" t="s">
        <v>63</v>
      </c>
      <c r="AB33" s="61" t="s">
        <v>69</v>
      </c>
      <c r="AC33" s="45"/>
      <c r="AD33" s="9"/>
      <c r="AE33" s="46"/>
      <c r="AF33" s="46"/>
      <c r="AG33" s="45"/>
      <c r="AH33" s="47">
        <f>+AB$11</f>
        <v>15.66</v>
      </c>
      <c r="AJ33" s="43" t="s">
        <v>63</v>
      </c>
      <c r="AK33" s="61" t="s">
        <v>69</v>
      </c>
      <c r="AL33" s="45"/>
      <c r="AM33" s="9"/>
      <c r="AN33" s="46"/>
      <c r="AO33" s="46"/>
      <c r="AP33" s="45"/>
      <c r="AQ33" s="47">
        <f>+AK$11</f>
        <v>15.08</v>
      </c>
      <c r="AS33" s="43" t="s">
        <v>63</v>
      </c>
      <c r="AT33" s="61" t="s">
        <v>71</v>
      </c>
      <c r="AU33" s="45"/>
      <c r="AV33" s="9"/>
      <c r="AW33" s="46"/>
      <c r="AX33" s="46"/>
      <c r="AY33" s="45"/>
      <c r="AZ33" s="47">
        <f>+AT$17</f>
        <v>16.22</v>
      </c>
      <c r="BB33" s="43" t="s">
        <v>63</v>
      </c>
      <c r="BC33" s="44" t="s">
        <v>73</v>
      </c>
      <c r="BD33" s="45"/>
      <c r="BE33" s="9"/>
      <c r="BF33" s="46"/>
      <c r="BG33" s="46"/>
      <c r="BH33" s="45"/>
      <c r="BI33" s="47">
        <f>+BC$19</f>
        <v>14.02</v>
      </c>
      <c r="BK33" s="43" t="s">
        <v>63</v>
      </c>
      <c r="BL33" s="44" t="s">
        <v>73</v>
      </c>
      <c r="BM33" s="45"/>
      <c r="BN33" s="9"/>
      <c r="BO33" s="46"/>
      <c r="BP33" s="46"/>
      <c r="BQ33" s="45"/>
      <c r="BR33" s="47">
        <f>+BL$19</f>
        <v>15.73</v>
      </c>
      <c r="BT33" s="43" t="s">
        <v>63</v>
      </c>
      <c r="BU33" s="44" t="s">
        <v>73</v>
      </c>
      <c r="BV33" s="45"/>
      <c r="BW33" s="9"/>
      <c r="BX33" s="46"/>
      <c r="BY33" s="46"/>
      <c r="BZ33" s="45"/>
      <c r="CA33" s="47">
        <f>+BU$19</f>
        <v>18.18</v>
      </c>
      <c r="CC33" s="43" t="s">
        <v>63</v>
      </c>
      <c r="CD33" s="61" t="s">
        <v>68</v>
      </c>
      <c r="CE33" s="45"/>
      <c r="CF33" s="9"/>
      <c r="CG33" s="46"/>
      <c r="CH33" s="46"/>
      <c r="CI33" s="45"/>
      <c r="CJ33" s="47">
        <f>+CD$10</f>
        <v>15.38</v>
      </c>
      <c r="CL33" s="43" t="s">
        <v>63</v>
      </c>
      <c r="CM33" s="61" t="s">
        <v>72</v>
      </c>
      <c r="CN33" s="45"/>
      <c r="CO33" s="9"/>
      <c r="CP33" s="46"/>
      <c r="CQ33" s="46"/>
      <c r="CR33" s="45"/>
      <c r="CS33" s="47">
        <f>+CM$20</f>
        <v>16.79</v>
      </c>
      <c r="CU33" s="43" t="s">
        <v>63</v>
      </c>
      <c r="CV33" s="61" t="s">
        <v>68</v>
      </c>
      <c r="CW33" s="45"/>
      <c r="CX33" s="9"/>
      <c r="CY33" s="46"/>
      <c r="CZ33" s="46"/>
      <c r="DA33" s="45"/>
      <c r="DB33" s="47">
        <f>+CV$10</f>
        <v>18.73</v>
      </c>
      <c r="DD33" s="43" t="s">
        <v>63</v>
      </c>
      <c r="DE33" s="61" t="s">
        <v>68</v>
      </c>
      <c r="DF33" s="45"/>
      <c r="DG33" s="9"/>
      <c r="DH33" s="46"/>
      <c r="DI33" s="46"/>
      <c r="DJ33" s="45"/>
      <c r="DK33" s="47">
        <f>+DE$10</f>
        <v>15.58</v>
      </c>
      <c r="DM33" s="43" t="s">
        <v>63</v>
      </c>
      <c r="DN33" s="61" t="s">
        <v>68</v>
      </c>
      <c r="DO33" s="45"/>
      <c r="DP33" s="9"/>
      <c r="DQ33" s="46"/>
      <c r="DR33" s="46"/>
      <c r="DS33" s="45"/>
      <c r="DT33" s="47">
        <f>+DN$10</f>
        <v>21.31</v>
      </c>
      <c r="DV33" s="43" t="s">
        <v>63</v>
      </c>
      <c r="DW33" s="44" t="s">
        <v>73</v>
      </c>
      <c r="DX33" s="45"/>
      <c r="DY33" s="9"/>
      <c r="DZ33" s="46"/>
      <c r="EA33" s="46"/>
      <c r="EB33" s="45"/>
      <c r="EC33" s="47">
        <f>+DW$19</f>
        <v>17.27</v>
      </c>
      <c r="EE33" s="43" t="s">
        <v>63</v>
      </c>
      <c r="EF33" s="44" t="s">
        <v>73</v>
      </c>
      <c r="EG33" s="45"/>
      <c r="EH33" s="9"/>
      <c r="EI33" s="46"/>
      <c r="EJ33" s="46"/>
      <c r="EK33" s="45"/>
      <c r="EL33" s="47">
        <f>+EF$19</f>
        <v>14.69</v>
      </c>
      <c r="EN33" s="43" t="s">
        <v>63</v>
      </c>
      <c r="EO33" s="61" t="s">
        <v>68</v>
      </c>
      <c r="EP33" s="45"/>
      <c r="EQ33" s="9"/>
      <c r="ER33" s="46"/>
      <c r="ES33" s="46"/>
      <c r="ET33" s="45"/>
      <c r="EU33" s="47">
        <f>+EO$10</f>
        <v>23.08</v>
      </c>
      <c r="EW33" s="43" t="s">
        <v>63</v>
      </c>
      <c r="EX33" s="61" t="s">
        <v>68</v>
      </c>
      <c r="EY33" s="45"/>
      <c r="EZ33" s="9"/>
      <c r="FA33" s="46"/>
      <c r="FB33" s="46"/>
      <c r="FC33" s="45"/>
      <c r="FD33" s="47">
        <f>+EX$10</f>
        <v>21.71</v>
      </c>
      <c r="FF33" s="43" t="s">
        <v>63</v>
      </c>
      <c r="FG33" s="44" t="s">
        <v>68</v>
      </c>
      <c r="FH33" s="45"/>
      <c r="FI33" s="9"/>
      <c r="FJ33" s="46"/>
      <c r="FK33" s="46"/>
      <c r="FL33" s="45"/>
      <c r="FM33" s="47">
        <f>+FG$10</f>
        <v>17.649999999999999</v>
      </c>
      <c r="FO33" s="43" t="s">
        <v>63</v>
      </c>
      <c r="FP33" s="44" t="s">
        <v>68</v>
      </c>
      <c r="FQ33" s="45"/>
      <c r="FR33" s="9"/>
      <c r="FS33" s="46"/>
      <c r="FT33" s="46"/>
      <c r="FU33" s="45"/>
      <c r="FV33" s="47">
        <f>+FP$10</f>
        <v>22.22</v>
      </c>
      <c r="FX33" s="43" t="s">
        <v>63</v>
      </c>
      <c r="FY33" s="61" t="s">
        <v>72</v>
      </c>
      <c r="FZ33" s="45"/>
      <c r="GA33" s="9"/>
      <c r="GB33" s="46"/>
      <c r="GC33" s="46"/>
      <c r="GD33" s="45"/>
      <c r="GE33" s="47">
        <f>+FY$20</f>
        <v>15</v>
      </c>
      <c r="GG33" s="43" t="s">
        <v>63</v>
      </c>
      <c r="GH33" s="61" t="s">
        <v>68</v>
      </c>
      <c r="GI33" s="45"/>
      <c r="GJ33" s="9"/>
      <c r="GK33" s="46"/>
      <c r="GL33" s="46"/>
      <c r="GM33" s="45"/>
      <c r="GN33" s="47">
        <f>+GH$10</f>
        <v>25</v>
      </c>
      <c r="GP33" s="43" t="s">
        <v>63</v>
      </c>
      <c r="GQ33" s="61" t="s">
        <v>68</v>
      </c>
      <c r="GR33" s="45"/>
      <c r="GS33" s="9"/>
      <c r="GT33" s="46"/>
      <c r="GU33" s="46"/>
      <c r="GV33" s="45"/>
      <c r="GW33" s="47">
        <f>+GQ$10</f>
        <v>20.48</v>
      </c>
      <c r="GY33" s="43" t="s">
        <v>63</v>
      </c>
      <c r="GZ33" s="44" t="s">
        <v>70</v>
      </c>
      <c r="HA33" s="45"/>
      <c r="HB33" s="9"/>
      <c r="HC33" s="46"/>
      <c r="HD33" s="46"/>
      <c r="HE33" s="45"/>
      <c r="HF33" s="47">
        <f>+GZ$15</f>
        <v>23.13</v>
      </c>
      <c r="HH33" s="43" t="s">
        <v>63</v>
      </c>
      <c r="HI33" s="44" t="s">
        <v>70</v>
      </c>
      <c r="HJ33" s="45"/>
      <c r="HK33" s="9"/>
      <c r="HL33" s="46"/>
      <c r="HM33" s="46"/>
      <c r="HN33" s="45"/>
      <c r="HO33" s="47">
        <f>+HI$15</f>
        <v>24.15</v>
      </c>
      <c r="HQ33" s="43" t="s">
        <v>63</v>
      </c>
      <c r="HR33" s="61" t="s">
        <v>68</v>
      </c>
      <c r="HS33" s="45"/>
      <c r="HT33" s="9"/>
      <c r="HU33" s="46"/>
      <c r="HV33" s="46"/>
      <c r="HW33" s="45"/>
      <c r="HX33" s="47">
        <f>+HR$10</f>
        <v>18.07</v>
      </c>
      <c r="HZ33" s="43" t="s">
        <v>63</v>
      </c>
      <c r="IA33" s="61" t="s">
        <v>72</v>
      </c>
      <c r="IB33" s="45"/>
      <c r="IC33" s="9"/>
      <c r="ID33" s="46"/>
      <c r="IE33" s="46"/>
      <c r="IF33" s="45"/>
      <c r="IG33" s="47">
        <f>+IA$20</f>
        <v>19.62</v>
      </c>
      <c r="II33" s="43" t="s">
        <v>63</v>
      </c>
      <c r="IJ33" s="44" t="s">
        <v>73</v>
      </c>
      <c r="IK33" s="45"/>
      <c r="IL33" s="9"/>
      <c r="IM33" s="46"/>
      <c r="IN33" s="46"/>
      <c r="IO33" s="45"/>
      <c r="IP33" s="47">
        <f>+IJ$19</f>
        <v>21.89</v>
      </c>
      <c r="IR33" s="43" t="s">
        <v>63</v>
      </c>
      <c r="IS33" s="61" t="s">
        <v>72</v>
      </c>
      <c r="IT33" s="45"/>
      <c r="IU33" s="9"/>
      <c r="IV33" s="46"/>
      <c r="IW33" s="46"/>
      <c r="IX33" s="45"/>
      <c r="IY33" s="47">
        <f>+IS$20</f>
        <v>14.66</v>
      </c>
      <c r="JA33" s="43" t="s">
        <v>63</v>
      </c>
      <c r="JB33" s="61" t="s">
        <v>68</v>
      </c>
      <c r="JC33" s="45"/>
      <c r="JD33" s="9"/>
      <c r="JE33" s="46"/>
      <c r="JF33" s="46"/>
      <c r="JG33" s="45"/>
      <c r="JH33" s="47">
        <f>+JB$10</f>
        <v>26.13</v>
      </c>
      <c r="JJ33" s="43" t="s">
        <v>63</v>
      </c>
      <c r="JK33" s="61" t="s">
        <v>68</v>
      </c>
      <c r="JL33" s="45"/>
      <c r="JM33" s="9"/>
      <c r="JN33" s="46"/>
      <c r="JO33" s="46"/>
      <c r="JP33" s="45"/>
      <c r="JQ33" s="47">
        <f>+JK$10</f>
        <v>27.78</v>
      </c>
      <c r="JS33" s="43" t="s">
        <v>63</v>
      </c>
      <c r="JT33" s="61" t="s">
        <v>72</v>
      </c>
      <c r="JU33" s="45"/>
      <c r="JV33" s="9"/>
      <c r="JW33" s="46"/>
      <c r="JX33" s="46"/>
      <c r="JY33" s="45"/>
      <c r="JZ33" s="47">
        <f>+JT$20</f>
        <v>18.059999999999999</v>
      </c>
    </row>
    <row r="34" spans="9:286" x14ac:dyDescent="0.15">
      <c r="I34" s="43" t="s">
        <v>64</v>
      </c>
      <c r="J34" s="44" t="s">
        <v>68</v>
      </c>
      <c r="K34" s="45"/>
      <c r="L34" s="45"/>
      <c r="M34" s="45"/>
      <c r="N34" s="46"/>
      <c r="O34" s="45"/>
      <c r="P34" s="47">
        <f>+J$10</f>
        <v>12.44</v>
      </c>
      <c r="R34" s="43" t="s">
        <v>64</v>
      </c>
      <c r="S34" s="61" t="s">
        <v>71</v>
      </c>
      <c r="T34" s="45"/>
      <c r="U34" s="9"/>
      <c r="V34" s="46"/>
      <c r="W34" s="46"/>
      <c r="X34" s="45"/>
      <c r="Y34" s="47">
        <f>+S$17</f>
        <v>11.67</v>
      </c>
      <c r="AA34" s="43" t="s">
        <v>64</v>
      </c>
      <c r="AB34" s="61" t="s">
        <v>72</v>
      </c>
      <c r="AC34" s="45"/>
      <c r="AD34" s="9"/>
      <c r="AE34" s="46"/>
      <c r="AF34" s="46"/>
      <c r="AG34" s="45"/>
      <c r="AH34" s="47">
        <f>+AB$20</f>
        <v>11.32</v>
      </c>
      <c r="AJ34" s="43" t="s">
        <v>64</v>
      </c>
      <c r="AK34" s="61" t="s">
        <v>72</v>
      </c>
      <c r="AL34" s="45"/>
      <c r="AM34" s="9"/>
      <c r="AN34" s="46"/>
      <c r="AO34" s="46"/>
      <c r="AP34" s="45"/>
      <c r="AQ34" s="47">
        <f>+AK$20</f>
        <v>12.28</v>
      </c>
      <c r="AS34" s="43" t="s">
        <v>64</v>
      </c>
      <c r="AT34" s="44" t="s">
        <v>68</v>
      </c>
      <c r="AU34" s="45"/>
      <c r="AV34" s="9"/>
      <c r="AW34" s="46"/>
      <c r="AX34" s="46"/>
      <c r="AY34" s="45"/>
      <c r="AZ34" s="47">
        <f>+AT$10</f>
        <v>13.91</v>
      </c>
      <c r="BB34" s="43" t="s">
        <v>64</v>
      </c>
      <c r="BC34" s="61" t="s">
        <v>72</v>
      </c>
      <c r="BD34" s="45"/>
      <c r="BE34" s="9"/>
      <c r="BF34" s="46"/>
      <c r="BG34" s="46"/>
      <c r="BH34" s="45"/>
      <c r="BI34" s="47">
        <f>+BC$20</f>
        <v>11.23</v>
      </c>
      <c r="BK34" s="43" t="s">
        <v>64</v>
      </c>
      <c r="BL34" s="44" t="s">
        <v>68</v>
      </c>
      <c r="BM34" s="45"/>
      <c r="BN34" s="9"/>
      <c r="BO34" s="46"/>
      <c r="BP34" s="46"/>
      <c r="BQ34" s="45"/>
      <c r="BR34" s="47">
        <f>+BL$10</f>
        <v>11.78</v>
      </c>
      <c r="BT34" s="43" t="s">
        <v>64</v>
      </c>
      <c r="BU34" s="61" t="s">
        <v>72</v>
      </c>
      <c r="BV34" s="45"/>
      <c r="BW34" s="9"/>
      <c r="BX34" s="46"/>
      <c r="BY34" s="46"/>
      <c r="BZ34" s="45"/>
      <c r="CA34" s="47">
        <f>+BU$20</f>
        <v>11.29</v>
      </c>
      <c r="CC34" s="43" t="s">
        <v>64</v>
      </c>
      <c r="CD34" s="61" t="s">
        <v>72</v>
      </c>
      <c r="CE34" s="45"/>
      <c r="CF34" s="9"/>
      <c r="CG34" s="46"/>
      <c r="CH34" s="46"/>
      <c r="CI34" s="45"/>
      <c r="CJ34" s="47">
        <f>+CD$20</f>
        <v>13.34</v>
      </c>
      <c r="CL34" s="43" t="s">
        <v>64</v>
      </c>
      <c r="CM34" s="44" t="s">
        <v>68</v>
      </c>
      <c r="CN34" s="45"/>
      <c r="CO34" s="9"/>
      <c r="CP34" s="46"/>
      <c r="CQ34" s="46"/>
      <c r="CR34" s="45"/>
      <c r="CS34" s="47">
        <f>+CM$10</f>
        <v>12.29</v>
      </c>
      <c r="CU34" s="43" t="s">
        <v>64</v>
      </c>
      <c r="CV34" s="61" t="s">
        <v>69</v>
      </c>
      <c r="CW34" s="45"/>
      <c r="CX34" s="9"/>
      <c r="CY34" s="46"/>
      <c r="CZ34" s="46"/>
      <c r="DA34" s="45"/>
      <c r="DB34" s="47">
        <f>+CV$11</f>
        <v>18.21</v>
      </c>
      <c r="DD34" s="43" t="s">
        <v>64</v>
      </c>
      <c r="DE34" s="61" t="s">
        <v>69</v>
      </c>
      <c r="DF34" s="45"/>
      <c r="DG34" s="9"/>
      <c r="DH34" s="46"/>
      <c r="DI34" s="46"/>
      <c r="DJ34" s="45"/>
      <c r="DK34" s="47">
        <f>+DE$11</f>
        <v>14.66</v>
      </c>
      <c r="DM34" s="43" t="s">
        <v>64</v>
      </c>
      <c r="DN34" s="61" t="s">
        <v>69</v>
      </c>
      <c r="DO34" s="45"/>
      <c r="DP34" s="9"/>
      <c r="DQ34" s="46"/>
      <c r="DR34" s="46"/>
      <c r="DS34" s="45"/>
      <c r="DT34" s="47">
        <f>+DN$11</f>
        <v>12.3</v>
      </c>
      <c r="DV34" s="43" t="s">
        <v>64</v>
      </c>
      <c r="DW34" s="44" t="s">
        <v>68</v>
      </c>
      <c r="DX34" s="45"/>
      <c r="DY34" s="9"/>
      <c r="DZ34" s="46"/>
      <c r="EA34" s="46"/>
      <c r="EB34" s="45"/>
      <c r="EC34" s="47">
        <f>+DW$10</f>
        <v>12.27</v>
      </c>
      <c r="EE34" s="43" t="s">
        <v>64</v>
      </c>
      <c r="EF34" s="44" t="s">
        <v>68</v>
      </c>
      <c r="EG34" s="45"/>
      <c r="EH34" s="9"/>
      <c r="EI34" s="46"/>
      <c r="EJ34" s="46"/>
      <c r="EK34" s="45"/>
      <c r="EL34" s="47">
        <f>+EF$10</f>
        <v>12.39</v>
      </c>
      <c r="EN34" s="43" t="s">
        <v>64</v>
      </c>
      <c r="EO34" s="61" t="s">
        <v>72</v>
      </c>
      <c r="EP34" s="45"/>
      <c r="EQ34" s="9"/>
      <c r="ER34" s="46"/>
      <c r="ES34" s="46"/>
      <c r="ET34" s="45"/>
      <c r="EU34" s="47">
        <f>+EO$20</f>
        <v>10.26</v>
      </c>
      <c r="EW34" s="43" t="s">
        <v>64</v>
      </c>
      <c r="EX34" s="44" t="s">
        <v>73</v>
      </c>
      <c r="EY34" s="45"/>
      <c r="EZ34" s="9"/>
      <c r="FA34" s="46"/>
      <c r="FB34" s="46"/>
      <c r="FC34" s="45"/>
      <c r="FD34" s="47">
        <f>+EX$19</f>
        <v>11.88</v>
      </c>
      <c r="FF34" s="43" t="s">
        <v>64</v>
      </c>
      <c r="FG34" s="61" t="s">
        <v>72</v>
      </c>
      <c r="FH34" s="45"/>
      <c r="FI34" s="9"/>
      <c r="FJ34" s="46"/>
      <c r="FK34" s="46"/>
      <c r="FL34" s="45"/>
      <c r="FM34" s="47">
        <f>+FG$20</f>
        <v>16.079999999999998</v>
      </c>
      <c r="FO34" s="43" t="s">
        <v>64</v>
      </c>
      <c r="FP34" s="61" t="s">
        <v>72</v>
      </c>
      <c r="FQ34" s="45"/>
      <c r="FR34" s="9"/>
      <c r="FS34" s="46"/>
      <c r="FT34" s="46"/>
      <c r="FU34" s="45"/>
      <c r="FV34" s="47">
        <f>+FP$20</f>
        <v>11.11</v>
      </c>
      <c r="FX34" s="43" t="s">
        <v>64</v>
      </c>
      <c r="FY34" s="44" t="s">
        <v>73</v>
      </c>
      <c r="FZ34" s="45"/>
      <c r="GA34" s="9"/>
      <c r="GB34" s="46"/>
      <c r="GC34" s="46"/>
      <c r="GD34" s="45"/>
      <c r="GE34" s="47">
        <f>+FY$19</f>
        <v>14.17</v>
      </c>
      <c r="GG34" s="43" t="s">
        <v>64</v>
      </c>
      <c r="GH34" s="61" t="s">
        <v>72</v>
      </c>
      <c r="GI34" s="45"/>
      <c r="GJ34" s="9"/>
      <c r="GK34" s="46"/>
      <c r="GL34" s="46"/>
      <c r="GM34" s="45"/>
      <c r="GN34" s="47">
        <f>+GH$20</f>
        <v>13.06</v>
      </c>
      <c r="GP34" s="43" t="s">
        <v>64</v>
      </c>
      <c r="GQ34" s="61" t="s">
        <v>69</v>
      </c>
      <c r="GR34" s="45"/>
      <c r="GS34" s="9"/>
      <c r="GT34" s="46"/>
      <c r="GU34" s="46"/>
      <c r="GV34" s="45"/>
      <c r="GW34" s="47">
        <f>+GQ$11</f>
        <v>15.25</v>
      </c>
      <c r="GY34" s="43" t="s">
        <v>64</v>
      </c>
      <c r="GZ34" s="61" t="s">
        <v>72</v>
      </c>
      <c r="HA34" s="45"/>
      <c r="HB34" s="9"/>
      <c r="HC34" s="46"/>
      <c r="HD34" s="46"/>
      <c r="HE34" s="45"/>
      <c r="HF34" s="47">
        <f>+GZ$20</f>
        <v>10.88</v>
      </c>
      <c r="HH34" s="43" t="s">
        <v>64</v>
      </c>
      <c r="HI34" s="44" t="s">
        <v>68</v>
      </c>
      <c r="HJ34" s="45"/>
      <c r="HK34" s="9"/>
      <c r="HL34" s="46"/>
      <c r="HM34" s="46"/>
      <c r="HN34" s="45"/>
      <c r="HO34" s="47">
        <f>+HI$10</f>
        <v>15.76</v>
      </c>
      <c r="HQ34" s="43" t="s">
        <v>64</v>
      </c>
      <c r="HR34" s="44" t="s">
        <v>73</v>
      </c>
      <c r="HS34" s="45"/>
      <c r="HT34" s="9"/>
      <c r="HU34" s="46"/>
      <c r="HV34" s="46"/>
      <c r="HW34" s="45"/>
      <c r="HX34" s="47">
        <f>+HR$19</f>
        <v>14.64</v>
      </c>
      <c r="HZ34" s="43" t="s">
        <v>64</v>
      </c>
      <c r="IA34" s="44" t="s">
        <v>68</v>
      </c>
      <c r="IB34" s="45"/>
      <c r="IC34" s="9"/>
      <c r="ID34" s="46"/>
      <c r="IE34" s="46"/>
      <c r="IF34" s="45"/>
      <c r="IG34" s="47">
        <f>+IA$10</f>
        <v>17.22</v>
      </c>
      <c r="II34" s="43" t="s">
        <v>64</v>
      </c>
      <c r="IJ34" s="61" t="s">
        <v>72</v>
      </c>
      <c r="IK34" s="45"/>
      <c r="IL34" s="9"/>
      <c r="IM34" s="46"/>
      <c r="IN34" s="46"/>
      <c r="IO34" s="45"/>
      <c r="IP34" s="47">
        <f>+IJ$20</f>
        <v>11.76</v>
      </c>
      <c r="IR34" s="43" t="s">
        <v>64</v>
      </c>
      <c r="IS34" s="44" t="s">
        <v>68</v>
      </c>
      <c r="IT34" s="45"/>
      <c r="IU34" s="9"/>
      <c r="IV34" s="46"/>
      <c r="IW34" s="46"/>
      <c r="IX34" s="45"/>
      <c r="IY34" s="47">
        <f>+IS$10</f>
        <v>14.66</v>
      </c>
      <c r="JA34" s="43" t="s">
        <v>64</v>
      </c>
      <c r="JB34" s="44" t="s">
        <v>73</v>
      </c>
      <c r="JC34" s="45"/>
      <c r="JD34" s="9"/>
      <c r="JE34" s="46"/>
      <c r="JF34" s="46"/>
      <c r="JG34" s="45"/>
      <c r="JH34" s="47">
        <f>+JB$19</f>
        <v>11.71</v>
      </c>
      <c r="JJ34" s="43" t="s">
        <v>64</v>
      </c>
      <c r="JK34" s="44" t="s">
        <v>73</v>
      </c>
      <c r="JL34" s="45"/>
      <c r="JM34" s="9"/>
      <c r="JN34" s="46"/>
      <c r="JO34" s="46"/>
      <c r="JP34" s="45"/>
      <c r="JQ34" s="47">
        <f>+JK$19</f>
        <v>11.11</v>
      </c>
      <c r="JS34" s="43" t="s">
        <v>64</v>
      </c>
      <c r="JT34" s="44" t="s">
        <v>73</v>
      </c>
      <c r="JU34" s="45"/>
      <c r="JV34" s="9"/>
      <c r="JW34" s="46"/>
      <c r="JX34" s="46"/>
      <c r="JY34" s="45"/>
      <c r="JZ34" s="47">
        <f>+JT$19</f>
        <v>14.34</v>
      </c>
    </row>
    <row r="35" spans="9:286" x14ac:dyDescent="0.15">
      <c r="I35" s="43" t="s">
        <v>65</v>
      </c>
      <c r="J35" s="44" t="s">
        <v>72</v>
      </c>
      <c r="K35" s="45"/>
      <c r="L35" s="45"/>
      <c r="M35" s="45"/>
      <c r="N35" s="46"/>
      <c r="O35" s="45"/>
      <c r="P35" s="47">
        <f>+J$20</f>
        <v>12</v>
      </c>
      <c r="R35" s="43" t="s">
        <v>65</v>
      </c>
      <c r="S35" s="44" t="s">
        <v>73</v>
      </c>
      <c r="T35" s="45"/>
      <c r="U35" s="9"/>
      <c r="V35" s="46"/>
      <c r="W35" s="46"/>
      <c r="X35" s="45"/>
      <c r="Y35" s="47">
        <f>+S$19</f>
        <v>10.47</v>
      </c>
      <c r="AA35" s="43" t="s">
        <v>65</v>
      </c>
      <c r="AB35" s="44" t="s">
        <v>73</v>
      </c>
      <c r="AC35" s="45"/>
      <c r="AD35" s="9"/>
      <c r="AE35" s="46"/>
      <c r="AF35" s="46"/>
      <c r="AG35" s="45"/>
      <c r="AH35" s="47">
        <f>+AB$19</f>
        <v>10.32</v>
      </c>
      <c r="AJ35" s="43" t="s">
        <v>65</v>
      </c>
      <c r="AK35" s="44" t="s">
        <v>73</v>
      </c>
      <c r="AL35" s="45"/>
      <c r="AM35" s="9"/>
      <c r="AN35" s="46"/>
      <c r="AO35" s="46"/>
      <c r="AP35" s="45"/>
      <c r="AQ35" s="47">
        <f>+AK$19</f>
        <v>11.32</v>
      </c>
      <c r="AS35" s="43" t="s">
        <v>65</v>
      </c>
      <c r="AT35" s="44" t="s">
        <v>72</v>
      </c>
      <c r="AU35" s="45"/>
      <c r="AV35" s="9"/>
      <c r="AW35" s="46"/>
      <c r="AX35" s="46"/>
      <c r="AY35" s="45"/>
      <c r="AZ35" s="47">
        <f>+AT$20</f>
        <v>10.130000000000001</v>
      </c>
      <c r="BB35" s="43" t="s">
        <v>65</v>
      </c>
      <c r="BC35" s="44" t="s">
        <v>68</v>
      </c>
      <c r="BD35" s="45"/>
      <c r="BE35" s="9"/>
      <c r="BF35" s="46"/>
      <c r="BG35" s="46"/>
      <c r="BH35" s="45"/>
      <c r="BI35" s="47">
        <f>+BC$10</f>
        <v>11.06</v>
      </c>
      <c r="BK35" s="43" t="s">
        <v>65</v>
      </c>
      <c r="BL35" s="44" t="s">
        <v>72</v>
      </c>
      <c r="BM35" s="45"/>
      <c r="BN35" s="9"/>
      <c r="BO35" s="46"/>
      <c r="BP35" s="46"/>
      <c r="BQ35" s="45"/>
      <c r="BR35" s="47">
        <f>+BL$20</f>
        <v>11.69</v>
      </c>
      <c r="BT35" s="43" t="s">
        <v>65</v>
      </c>
      <c r="BU35" s="61" t="s">
        <v>71</v>
      </c>
      <c r="BV35" s="45"/>
      <c r="BW35" s="9"/>
      <c r="BX35" s="46"/>
      <c r="BY35" s="46"/>
      <c r="BZ35" s="45"/>
      <c r="CA35" s="47">
        <f>+BU$17</f>
        <v>9.06</v>
      </c>
      <c r="CC35" s="43" t="s">
        <v>65</v>
      </c>
      <c r="CD35" s="61" t="s">
        <v>69</v>
      </c>
      <c r="CE35" s="45"/>
      <c r="CF35" s="9"/>
      <c r="CG35" s="46"/>
      <c r="CH35" s="46"/>
      <c r="CI35" s="45"/>
      <c r="CJ35" s="47">
        <f>+CD$11</f>
        <v>10.5</v>
      </c>
      <c r="CL35" s="43" t="s">
        <v>65</v>
      </c>
      <c r="CM35" s="44" t="s">
        <v>73</v>
      </c>
      <c r="CN35" s="45"/>
      <c r="CO35" s="9"/>
      <c r="CP35" s="46"/>
      <c r="CQ35" s="46"/>
      <c r="CR35" s="45"/>
      <c r="CS35" s="47">
        <f>+CM$19</f>
        <v>11.92</v>
      </c>
      <c r="CU35" s="43" t="s">
        <v>65</v>
      </c>
      <c r="CV35" s="44" t="s">
        <v>73</v>
      </c>
      <c r="CW35" s="45"/>
      <c r="CX35" s="9"/>
      <c r="CY35" s="46"/>
      <c r="CZ35" s="46"/>
      <c r="DA35" s="45"/>
      <c r="DB35" s="47">
        <f>+CV$19</f>
        <v>7.92</v>
      </c>
      <c r="DD35" s="43" t="s">
        <v>65</v>
      </c>
      <c r="DE35" s="44" t="s">
        <v>72</v>
      </c>
      <c r="DF35" s="45"/>
      <c r="DG35" s="9"/>
      <c r="DH35" s="46"/>
      <c r="DI35" s="46"/>
      <c r="DJ35" s="45"/>
      <c r="DK35" s="47">
        <f>+DE$20</f>
        <v>12.06</v>
      </c>
      <c r="DM35" s="43" t="s">
        <v>65</v>
      </c>
      <c r="DN35" s="44" t="s">
        <v>72</v>
      </c>
      <c r="DO35" s="45"/>
      <c r="DP35" s="9"/>
      <c r="DQ35" s="46"/>
      <c r="DR35" s="46"/>
      <c r="DS35" s="45"/>
      <c r="DT35" s="47">
        <f>+DN$20</f>
        <v>9.84</v>
      </c>
      <c r="DV35" s="43" t="s">
        <v>65</v>
      </c>
      <c r="DW35" s="61" t="s">
        <v>69</v>
      </c>
      <c r="DX35" s="45"/>
      <c r="DY35" s="9"/>
      <c r="DZ35" s="46"/>
      <c r="EA35" s="46"/>
      <c r="EB35" s="45"/>
      <c r="EC35" s="47">
        <f>+DW$11</f>
        <v>11.82</v>
      </c>
      <c r="EE35" s="43" t="s">
        <v>65</v>
      </c>
      <c r="EF35" s="44" t="s">
        <v>72</v>
      </c>
      <c r="EG35" s="45"/>
      <c r="EH35" s="9"/>
      <c r="EI35" s="46"/>
      <c r="EJ35" s="46"/>
      <c r="EK35" s="45"/>
      <c r="EL35" s="47">
        <f>+EF$20</f>
        <v>10.97</v>
      </c>
      <c r="EN35" s="43" t="s">
        <v>65</v>
      </c>
      <c r="EO35" s="61" t="s">
        <v>69</v>
      </c>
      <c r="EP35" s="45"/>
      <c r="EQ35" s="9"/>
      <c r="ER35" s="46"/>
      <c r="ES35" s="46"/>
      <c r="ET35" s="45"/>
      <c r="EU35" s="47">
        <f>+EO$11</f>
        <v>9.74</v>
      </c>
      <c r="EW35" s="43" t="s">
        <v>65</v>
      </c>
      <c r="EX35" s="44" t="s">
        <v>72</v>
      </c>
      <c r="EY35" s="45"/>
      <c r="EZ35" s="9"/>
      <c r="FA35" s="46"/>
      <c r="FB35" s="46"/>
      <c r="FC35" s="45"/>
      <c r="FD35" s="47">
        <f>+EX$20</f>
        <v>9.2899999999999991</v>
      </c>
      <c r="FF35" s="43" t="s">
        <v>65</v>
      </c>
      <c r="FG35" s="44" t="s">
        <v>73</v>
      </c>
      <c r="FH35" s="45"/>
      <c r="FI35" s="9"/>
      <c r="FJ35" s="46"/>
      <c r="FK35" s="46"/>
      <c r="FL35" s="45"/>
      <c r="FM35" s="47">
        <f>+FG$19</f>
        <v>12.16</v>
      </c>
      <c r="FO35" s="43" t="s">
        <v>65</v>
      </c>
      <c r="FP35" s="61" t="s">
        <v>69</v>
      </c>
      <c r="FQ35" s="45"/>
      <c r="FR35" s="9"/>
      <c r="FS35" s="46"/>
      <c r="FT35" s="46"/>
      <c r="FU35" s="45"/>
      <c r="FV35" s="47">
        <f>+FP$11</f>
        <v>8.99</v>
      </c>
      <c r="FX35" s="43" t="s">
        <v>65</v>
      </c>
      <c r="FY35" s="44" t="s">
        <v>68</v>
      </c>
      <c r="FZ35" s="45"/>
      <c r="GA35" s="9"/>
      <c r="GB35" s="46"/>
      <c r="GC35" s="46"/>
      <c r="GD35" s="45"/>
      <c r="GE35" s="47">
        <f>+FY$10</f>
        <v>14.17</v>
      </c>
      <c r="GG35" s="43" t="s">
        <v>65</v>
      </c>
      <c r="GH35" s="44" t="s">
        <v>73</v>
      </c>
      <c r="GI35" s="45"/>
      <c r="GJ35" s="9"/>
      <c r="GK35" s="46"/>
      <c r="GL35" s="46"/>
      <c r="GM35" s="45"/>
      <c r="GN35" s="47">
        <f>+GH$19</f>
        <v>9.6999999999999993</v>
      </c>
      <c r="GP35" s="43" t="s">
        <v>65</v>
      </c>
      <c r="GQ35" s="44" t="s">
        <v>72</v>
      </c>
      <c r="GR35" s="45"/>
      <c r="GS35" s="9"/>
      <c r="GT35" s="46"/>
      <c r="GU35" s="46"/>
      <c r="GV35" s="45"/>
      <c r="GW35" s="47">
        <f>+GQ$20</f>
        <v>9.3699999999999992</v>
      </c>
      <c r="GY35" s="43" t="s">
        <v>65</v>
      </c>
      <c r="GZ35" s="44" t="s">
        <v>73</v>
      </c>
      <c r="HA35" s="45"/>
      <c r="HB35" s="9"/>
      <c r="HC35" s="46"/>
      <c r="HD35" s="46"/>
      <c r="HE35" s="45"/>
      <c r="HF35" s="47">
        <f>+GZ$19</f>
        <v>9.86</v>
      </c>
      <c r="HH35" s="43" t="s">
        <v>65</v>
      </c>
      <c r="HI35" s="44" t="s">
        <v>72</v>
      </c>
      <c r="HJ35" s="45"/>
      <c r="HK35" s="9"/>
      <c r="HL35" s="46"/>
      <c r="HM35" s="46"/>
      <c r="HN35" s="45"/>
      <c r="HO35" s="47">
        <f>+HI$20</f>
        <v>10.01</v>
      </c>
      <c r="HQ35" s="43" t="s">
        <v>65</v>
      </c>
      <c r="HR35" s="44" t="s">
        <v>72</v>
      </c>
      <c r="HS35" s="45"/>
      <c r="HT35" s="9"/>
      <c r="HU35" s="46"/>
      <c r="HV35" s="46"/>
      <c r="HW35" s="45"/>
      <c r="HX35" s="47">
        <f>+HR$20</f>
        <v>11.84</v>
      </c>
      <c r="HZ35" s="43" t="s">
        <v>65</v>
      </c>
      <c r="IA35" s="44" t="s">
        <v>73</v>
      </c>
      <c r="IB35" s="45"/>
      <c r="IC35" s="9"/>
      <c r="ID35" s="46"/>
      <c r="IE35" s="46"/>
      <c r="IF35" s="45"/>
      <c r="IG35" s="47">
        <f>+IA$19</f>
        <v>12.92</v>
      </c>
      <c r="II35" s="43" t="s">
        <v>65</v>
      </c>
      <c r="IJ35" s="44" t="s">
        <v>68</v>
      </c>
      <c r="IK35" s="45"/>
      <c r="IL35" s="9"/>
      <c r="IM35" s="46"/>
      <c r="IN35" s="46"/>
      <c r="IO35" s="45"/>
      <c r="IP35" s="47">
        <f>+IJ$10</f>
        <v>8.7799999999999994</v>
      </c>
      <c r="IR35" s="43" t="s">
        <v>65</v>
      </c>
      <c r="IS35" s="44" t="s">
        <v>73</v>
      </c>
      <c r="IT35" s="45"/>
      <c r="IU35" s="9"/>
      <c r="IV35" s="46"/>
      <c r="IW35" s="46"/>
      <c r="IX35" s="45"/>
      <c r="IY35" s="47">
        <f>+IS$19</f>
        <v>12.07</v>
      </c>
      <c r="JA35" s="43" t="s">
        <v>65</v>
      </c>
      <c r="JB35" s="44" t="s">
        <v>72</v>
      </c>
      <c r="JC35" s="45"/>
      <c r="JD35" s="9"/>
      <c r="JE35" s="46"/>
      <c r="JF35" s="46"/>
      <c r="JG35" s="45"/>
      <c r="JH35" s="47">
        <f>+JB$20</f>
        <v>9.01</v>
      </c>
      <c r="JJ35" s="43" t="s">
        <v>65</v>
      </c>
      <c r="JK35" s="44" t="s">
        <v>72</v>
      </c>
      <c r="JL35" s="45"/>
      <c r="JM35" s="9"/>
      <c r="JN35" s="46"/>
      <c r="JO35" s="46"/>
      <c r="JP35" s="45"/>
      <c r="JQ35" s="47">
        <f>+JK$20</f>
        <v>11.11</v>
      </c>
      <c r="JS35" s="43" t="s">
        <v>65</v>
      </c>
      <c r="JT35" s="44" t="s">
        <v>68</v>
      </c>
      <c r="JU35" s="45"/>
      <c r="JV35" s="9"/>
      <c r="JW35" s="46"/>
      <c r="JX35" s="46"/>
      <c r="JY35" s="45"/>
      <c r="JZ35" s="47">
        <f>+JT$10</f>
        <v>12.75</v>
      </c>
    </row>
    <row r="36" spans="9:286" x14ac:dyDescent="0.15">
      <c r="I36" s="43" t="s">
        <v>66</v>
      </c>
      <c r="J36" s="44" t="s">
        <v>69</v>
      </c>
      <c r="K36" s="45"/>
      <c r="L36" s="45"/>
      <c r="M36" s="45"/>
      <c r="N36" s="46"/>
      <c r="O36" s="45"/>
      <c r="P36" s="47">
        <f>+J$11</f>
        <v>9.34</v>
      </c>
      <c r="R36" s="43" t="s">
        <v>66</v>
      </c>
      <c r="S36" s="44" t="s">
        <v>68</v>
      </c>
      <c r="T36" s="45"/>
      <c r="U36" s="9"/>
      <c r="V36" s="46"/>
      <c r="W36" s="46"/>
      <c r="X36" s="45"/>
      <c r="Y36" s="47">
        <f>+S$10</f>
        <v>10</v>
      </c>
      <c r="AA36" s="43" t="s">
        <v>66</v>
      </c>
      <c r="AB36" s="44" t="s">
        <v>68</v>
      </c>
      <c r="AC36" s="45"/>
      <c r="AD36" s="9"/>
      <c r="AE36" s="46"/>
      <c r="AF36" s="46"/>
      <c r="AG36" s="45"/>
      <c r="AH36" s="47">
        <f>+AB$10</f>
        <v>10.09</v>
      </c>
      <c r="AJ36" s="43" t="s">
        <v>66</v>
      </c>
      <c r="AK36" s="61" t="s">
        <v>71</v>
      </c>
      <c r="AL36" s="45"/>
      <c r="AM36" s="9"/>
      <c r="AN36" s="46"/>
      <c r="AO36" s="46"/>
      <c r="AP36" s="45"/>
      <c r="AQ36" s="47">
        <f>+AK$17</f>
        <v>8.9700000000000006</v>
      </c>
      <c r="AS36" s="43" t="s">
        <v>66</v>
      </c>
      <c r="AT36" s="44" t="s">
        <v>73</v>
      </c>
      <c r="AU36" s="45"/>
      <c r="AV36" s="9"/>
      <c r="AW36" s="46"/>
      <c r="AX36" s="46"/>
      <c r="AY36" s="45"/>
      <c r="AZ36" s="47">
        <f>+AT$19</f>
        <v>9.27</v>
      </c>
      <c r="BB36" s="43" t="s">
        <v>66</v>
      </c>
      <c r="BC36" s="61" t="s">
        <v>71</v>
      </c>
      <c r="BD36" s="45"/>
      <c r="BE36" s="9"/>
      <c r="BF36" s="46"/>
      <c r="BG36" s="46"/>
      <c r="BH36" s="45"/>
      <c r="BI36" s="47">
        <f>+BC$17</f>
        <v>7.94</v>
      </c>
      <c r="BK36" s="43" t="s">
        <v>66</v>
      </c>
      <c r="BL36" s="44" t="s">
        <v>69</v>
      </c>
      <c r="BM36" s="45"/>
      <c r="BN36" s="9"/>
      <c r="BO36" s="46"/>
      <c r="BP36" s="46"/>
      <c r="BQ36" s="45"/>
      <c r="BR36" s="47">
        <f>+BL$11</f>
        <v>8.5500000000000007</v>
      </c>
      <c r="BT36" s="43" t="s">
        <v>66</v>
      </c>
      <c r="BU36" s="44" t="s">
        <v>68</v>
      </c>
      <c r="BV36" s="45"/>
      <c r="BW36" s="9"/>
      <c r="BX36" s="46"/>
      <c r="BY36" s="46"/>
      <c r="BZ36" s="45"/>
      <c r="CA36" s="47">
        <f>+BU$10</f>
        <v>8.8699999999999992</v>
      </c>
      <c r="CC36" s="43" t="s">
        <v>66</v>
      </c>
      <c r="CD36" s="44" t="s">
        <v>73</v>
      </c>
      <c r="CE36" s="45"/>
      <c r="CF36" s="9"/>
      <c r="CG36" s="46"/>
      <c r="CH36" s="46"/>
      <c r="CI36" s="45"/>
      <c r="CJ36" s="47">
        <f>+CD$19</f>
        <v>10.06</v>
      </c>
      <c r="CL36" s="43" t="s">
        <v>66</v>
      </c>
      <c r="CM36" s="61" t="s">
        <v>71</v>
      </c>
      <c r="CN36" s="45"/>
      <c r="CO36" s="9"/>
      <c r="CP36" s="46"/>
      <c r="CQ36" s="46"/>
      <c r="CR36" s="45"/>
      <c r="CS36" s="47">
        <f>+CM$17</f>
        <v>6.57</v>
      </c>
      <c r="CU36" s="43" t="s">
        <v>66</v>
      </c>
      <c r="CV36" s="44" t="s">
        <v>72</v>
      </c>
      <c r="CW36" s="45"/>
      <c r="CX36" s="9"/>
      <c r="CY36" s="46"/>
      <c r="CZ36" s="46"/>
      <c r="DA36" s="45"/>
      <c r="DB36" s="47">
        <f>+CV$20</f>
        <v>7.65</v>
      </c>
      <c r="DD36" s="43" t="s">
        <v>66</v>
      </c>
      <c r="DE36" s="44" t="s">
        <v>73</v>
      </c>
      <c r="DF36" s="45"/>
      <c r="DG36" s="9"/>
      <c r="DH36" s="46"/>
      <c r="DI36" s="46"/>
      <c r="DJ36" s="45"/>
      <c r="DK36" s="47">
        <f>+DE$19</f>
        <v>10.95</v>
      </c>
      <c r="DM36" s="43" t="s">
        <v>66</v>
      </c>
      <c r="DN36" s="44" t="s">
        <v>73</v>
      </c>
      <c r="DO36" s="45"/>
      <c r="DP36" s="9"/>
      <c r="DQ36" s="46"/>
      <c r="DR36" s="46"/>
      <c r="DS36" s="45"/>
      <c r="DT36" s="47">
        <f>+DN$19</f>
        <v>7.38</v>
      </c>
      <c r="DV36" s="43" t="s">
        <v>66</v>
      </c>
      <c r="DW36" s="44" t="s">
        <v>72</v>
      </c>
      <c r="DX36" s="45"/>
      <c r="DY36" s="9"/>
      <c r="DZ36" s="46"/>
      <c r="EA36" s="46"/>
      <c r="EB36" s="45"/>
      <c r="EC36" s="47">
        <f>+DW$20</f>
        <v>5</v>
      </c>
      <c r="EE36" s="43" t="s">
        <v>66</v>
      </c>
      <c r="EF36" s="44" t="s">
        <v>69</v>
      </c>
      <c r="EG36" s="45"/>
      <c r="EH36" s="9"/>
      <c r="EI36" s="46"/>
      <c r="EJ36" s="46"/>
      <c r="EK36" s="45"/>
      <c r="EL36" s="47">
        <f>+EF$11</f>
        <v>8.14</v>
      </c>
      <c r="EN36" s="43" t="s">
        <v>66</v>
      </c>
      <c r="EO36" s="61" t="s">
        <v>71</v>
      </c>
      <c r="EP36" s="45"/>
      <c r="EQ36" s="9"/>
      <c r="ER36" s="46"/>
      <c r="ES36" s="46"/>
      <c r="ET36" s="45"/>
      <c r="EU36" s="47">
        <f>+EO$17</f>
        <v>9.23</v>
      </c>
      <c r="EW36" s="43" t="s">
        <v>66</v>
      </c>
      <c r="EX36" s="44" t="s">
        <v>69</v>
      </c>
      <c r="EY36" s="45"/>
      <c r="EZ36" s="9"/>
      <c r="FA36" s="46"/>
      <c r="FB36" s="46"/>
      <c r="FC36" s="45"/>
      <c r="FD36" s="47">
        <f>+EX$11</f>
        <v>7.45</v>
      </c>
      <c r="FF36" s="43" t="s">
        <v>66</v>
      </c>
      <c r="FG36" s="61" t="s">
        <v>71</v>
      </c>
      <c r="FH36" s="45"/>
      <c r="FI36" s="9"/>
      <c r="FJ36" s="46"/>
      <c r="FK36" s="46"/>
      <c r="FL36" s="45"/>
      <c r="FM36" s="47">
        <f>+FG$17</f>
        <v>8.6300000000000008</v>
      </c>
      <c r="FO36" s="43" t="s">
        <v>66</v>
      </c>
      <c r="FP36" s="44" t="s">
        <v>73</v>
      </c>
      <c r="FQ36" s="45"/>
      <c r="FR36" s="9"/>
      <c r="FS36" s="46"/>
      <c r="FT36" s="46"/>
      <c r="FU36" s="45"/>
      <c r="FV36" s="47">
        <f>+FP$19</f>
        <v>7.94</v>
      </c>
      <c r="FX36" s="43" t="s">
        <v>66</v>
      </c>
      <c r="FY36" s="44" t="s">
        <v>69</v>
      </c>
      <c r="FZ36" s="45"/>
      <c r="GA36" s="9"/>
      <c r="GB36" s="46"/>
      <c r="GC36" s="46"/>
      <c r="GD36" s="45"/>
      <c r="GE36" s="47">
        <f>+FY$11</f>
        <v>6.67</v>
      </c>
      <c r="GG36" s="43" t="s">
        <v>66</v>
      </c>
      <c r="GH36" s="44" t="s">
        <v>69</v>
      </c>
      <c r="GI36" s="45"/>
      <c r="GJ36" s="9"/>
      <c r="GK36" s="46"/>
      <c r="GL36" s="46"/>
      <c r="GM36" s="45"/>
      <c r="GN36" s="47">
        <f>+GH$11</f>
        <v>7.09</v>
      </c>
      <c r="GP36" s="43" t="s">
        <v>66</v>
      </c>
      <c r="GQ36" s="44" t="s">
        <v>73</v>
      </c>
      <c r="GR36" s="45"/>
      <c r="GS36" s="9"/>
      <c r="GT36" s="46"/>
      <c r="GU36" s="46"/>
      <c r="GV36" s="45"/>
      <c r="GW36" s="47">
        <f>+GQ$19</f>
        <v>8.7100000000000009</v>
      </c>
      <c r="GY36" s="43" t="s">
        <v>66</v>
      </c>
      <c r="GZ36" s="44" t="s">
        <v>69</v>
      </c>
      <c r="HA36" s="45"/>
      <c r="HB36" s="9"/>
      <c r="HC36" s="46"/>
      <c r="HD36" s="46"/>
      <c r="HE36" s="45"/>
      <c r="HF36" s="47">
        <f>+GZ$11</f>
        <v>5.44</v>
      </c>
      <c r="HH36" s="43" t="s">
        <v>66</v>
      </c>
      <c r="HI36" s="44" t="s">
        <v>69</v>
      </c>
      <c r="HJ36" s="45"/>
      <c r="HK36" s="9"/>
      <c r="HL36" s="46"/>
      <c r="HM36" s="46"/>
      <c r="HN36" s="45"/>
      <c r="HO36" s="47">
        <f>+HI$11</f>
        <v>6.63</v>
      </c>
      <c r="HQ36" s="43" t="s">
        <v>66</v>
      </c>
      <c r="HR36" s="44" t="s">
        <v>69</v>
      </c>
      <c r="HS36" s="45"/>
      <c r="HT36" s="9"/>
      <c r="HU36" s="46"/>
      <c r="HV36" s="46"/>
      <c r="HW36" s="45"/>
      <c r="HX36" s="47">
        <f>+HR$11</f>
        <v>8.41</v>
      </c>
      <c r="HZ36" s="43" t="s">
        <v>66</v>
      </c>
      <c r="IA36" s="44" t="s">
        <v>69</v>
      </c>
      <c r="IB36" s="45"/>
      <c r="IC36" s="9"/>
      <c r="ID36" s="46"/>
      <c r="IE36" s="46"/>
      <c r="IF36" s="45"/>
      <c r="IG36" s="47">
        <f>+IA$11</f>
        <v>10.53</v>
      </c>
      <c r="II36" s="43" t="s">
        <v>66</v>
      </c>
      <c r="IJ36" s="61" t="s">
        <v>71</v>
      </c>
      <c r="IK36" s="45"/>
      <c r="IL36" s="9"/>
      <c r="IM36" s="46"/>
      <c r="IN36" s="46"/>
      <c r="IO36" s="45"/>
      <c r="IP36" s="47">
        <f>+IJ$17</f>
        <v>4.8600000000000003</v>
      </c>
      <c r="IR36" s="43" t="s">
        <v>66</v>
      </c>
      <c r="IS36" s="61" t="s">
        <v>71</v>
      </c>
      <c r="IT36" s="45"/>
      <c r="IU36" s="9"/>
      <c r="IV36" s="46"/>
      <c r="IW36" s="46"/>
      <c r="IX36" s="45"/>
      <c r="IY36" s="47">
        <f>+IS$17</f>
        <v>9.48</v>
      </c>
      <c r="JA36" s="43" t="s">
        <v>66</v>
      </c>
      <c r="JB36" s="44" t="s">
        <v>69</v>
      </c>
      <c r="JC36" s="45"/>
      <c r="JD36" s="9"/>
      <c r="JE36" s="46"/>
      <c r="JF36" s="46"/>
      <c r="JG36" s="45"/>
      <c r="JH36" s="47">
        <f>+JB$11</f>
        <v>7.21</v>
      </c>
      <c r="JJ36" s="43" t="s">
        <v>66</v>
      </c>
      <c r="JK36" s="44" t="s">
        <v>69</v>
      </c>
      <c r="JL36" s="45"/>
      <c r="JM36" s="9"/>
      <c r="JN36" s="46"/>
      <c r="JO36" s="46"/>
      <c r="JP36" s="45"/>
      <c r="JQ36" s="47">
        <f>+JK$11</f>
        <v>11.11</v>
      </c>
      <c r="JS36" s="43" t="s">
        <v>66</v>
      </c>
      <c r="JT36" s="44" t="s">
        <v>69</v>
      </c>
      <c r="JU36" s="45"/>
      <c r="JV36" s="9"/>
      <c r="JW36" s="46"/>
      <c r="JX36" s="46"/>
      <c r="JY36" s="45"/>
      <c r="JZ36" s="47">
        <f>+JT$11</f>
        <v>5.71</v>
      </c>
    </row>
    <row r="37" spans="9:286" x14ac:dyDescent="0.15">
      <c r="I37" s="43" t="s">
        <v>67</v>
      </c>
      <c r="J37" s="44" t="s">
        <v>71</v>
      </c>
      <c r="K37" s="45"/>
      <c r="L37" s="45"/>
      <c r="M37" s="45"/>
      <c r="N37" s="46"/>
      <c r="O37" s="45"/>
      <c r="P37" s="47">
        <f>+J$17</f>
        <v>8.34</v>
      </c>
      <c r="R37" s="43" t="s">
        <v>67</v>
      </c>
      <c r="S37" s="44" t="s">
        <v>69</v>
      </c>
      <c r="T37" s="45"/>
      <c r="U37" s="9"/>
      <c r="V37" s="46"/>
      <c r="W37" s="46"/>
      <c r="X37" s="45"/>
      <c r="Y37" s="47">
        <f>+S$11</f>
        <v>9.36</v>
      </c>
      <c r="AA37" s="43" t="s">
        <v>67</v>
      </c>
      <c r="AB37" s="44" t="s">
        <v>71</v>
      </c>
      <c r="AC37" s="45"/>
      <c r="AD37" s="9"/>
      <c r="AE37" s="46"/>
      <c r="AF37" s="46"/>
      <c r="AG37" s="45"/>
      <c r="AH37" s="47">
        <f>+AB$17</f>
        <v>9.6199999999999992</v>
      </c>
      <c r="AJ37" s="43" t="s">
        <v>67</v>
      </c>
      <c r="AK37" s="44" t="s">
        <v>68</v>
      </c>
      <c r="AL37" s="45"/>
      <c r="AM37" s="9"/>
      <c r="AN37" s="46"/>
      <c r="AO37" s="46"/>
      <c r="AP37" s="45"/>
      <c r="AQ37" s="47">
        <f>+AK$10</f>
        <v>8.52</v>
      </c>
      <c r="AS37" s="43" t="s">
        <v>67</v>
      </c>
      <c r="AT37" s="44" t="s">
        <v>69</v>
      </c>
      <c r="AU37" s="45"/>
      <c r="AV37" s="9"/>
      <c r="AW37" s="46"/>
      <c r="AX37" s="46"/>
      <c r="AY37" s="45"/>
      <c r="AZ37" s="47">
        <f>+AT$11</f>
        <v>8.41</v>
      </c>
      <c r="BB37" s="43" t="s">
        <v>67</v>
      </c>
      <c r="BC37" s="44" t="s">
        <v>69</v>
      </c>
      <c r="BD37" s="45"/>
      <c r="BE37" s="9"/>
      <c r="BF37" s="46"/>
      <c r="BG37" s="46"/>
      <c r="BH37" s="45"/>
      <c r="BI37" s="47">
        <f>+BC$11</f>
        <v>5.49</v>
      </c>
      <c r="BK37" s="43" t="s">
        <v>67</v>
      </c>
      <c r="BL37" s="44" t="s">
        <v>71</v>
      </c>
      <c r="BM37" s="45"/>
      <c r="BN37" s="9"/>
      <c r="BO37" s="46"/>
      <c r="BP37" s="46"/>
      <c r="BQ37" s="45"/>
      <c r="BR37" s="47">
        <f>+BL$17</f>
        <v>6.4</v>
      </c>
      <c r="BT37" s="43" t="s">
        <v>67</v>
      </c>
      <c r="BU37" s="44" t="s">
        <v>69</v>
      </c>
      <c r="BV37" s="45"/>
      <c r="BW37" s="9"/>
      <c r="BX37" s="46"/>
      <c r="BY37" s="46"/>
      <c r="BZ37" s="45"/>
      <c r="CA37" s="47">
        <f>+BU$11</f>
        <v>5.21</v>
      </c>
      <c r="CC37" s="43" t="s">
        <v>67</v>
      </c>
      <c r="CD37" s="44" t="s">
        <v>71</v>
      </c>
      <c r="CE37" s="45"/>
      <c r="CF37" s="9"/>
      <c r="CG37" s="46"/>
      <c r="CH37" s="46"/>
      <c r="CI37" s="45"/>
      <c r="CJ37" s="47">
        <f>+CD$17</f>
        <v>3.35</v>
      </c>
      <c r="CL37" s="43" t="s">
        <v>67</v>
      </c>
      <c r="CM37" s="44" t="s">
        <v>69</v>
      </c>
      <c r="CN37" s="45"/>
      <c r="CO37" s="9"/>
      <c r="CP37" s="46"/>
      <c r="CQ37" s="46"/>
      <c r="CR37" s="45"/>
      <c r="CS37" s="47">
        <f>+CM$11</f>
        <v>5.6</v>
      </c>
      <c r="CU37" s="43" t="s">
        <v>67</v>
      </c>
      <c r="CV37" s="44" t="s">
        <v>71</v>
      </c>
      <c r="CW37" s="45"/>
      <c r="CX37" s="9"/>
      <c r="CY37" s="46"/>
      <c r="CZ37" s="46"/>
      <c r="DA37" s="45"/>
      <c r="DB37" s="47">
        <f>+CV$17</f>
        <v>0.53</v>
      </c>
      <c r="DD37" s="43" t="s">
        <v>67</v>
      </c>
      <c r="DE37" s="44" t="s">
        <v>71</v>
      </c>
      <c r="DF37" s="45"/>
      <c r="DG37" s="9"/>
      <c r="DH37" s="46"/>
      <c r="DI37" s="46"/>
      <c r="DJ37" s="45"/>
      <c r="DK37" s="47">
        <f>+DE$17</f>
        <v>5.94</v>
      </c>
      <c r="DM37" s="43" t="s">
        <v>67</v>
      </c>
      <c r="DN37" s="44" t="s">
        <v>71</v>
      </c>
      <c r="DO37" s="45"/>
      <c r="DP37" s="9"/>
      <c r="DQ37" s="46"/>
      <c r="DR37" s="46"/>
      <c r="DS37" s="45"/>
      <c r="DT37" s="47">
        <f>+DN$17</f>
        <v>3.28</v>
      </c>
      <c r="DV37" s="43" t="s">
        <v>67</v>
      </c>
      <c r="DW37" s="44" t="s">
        <v>71</v>
      </c>
      <c r="DX37" s="45"/>
      <c r="DY37" s="9"/>
      <c r="DZ37" s="46"/>
      <c r="EA37" s="46"/>
      <c r="EB37" s="45"/>
      <c r="EC37" s="47">
        <f>+DW$17</f>
        <v>2.73</v>
      </c>
      <c r="EE37" s="43" t="s">
        <v>67</v>
      </c>
      <c r="EF37" s="44" t="s">
        <v>71</v>
      </c>
      <c r="EG37" s="45"/>
      <c r="EH37" s="9"/>
      <c r="EI37" s="46"/>
      <c r="EJ37" s="46"/>
      <c r="EK37" s="45"/>
      <c r="EL37" s="47">
        <f>+EF$17</f>
        <v>6.19</v>
      </c>
      <c r="EN37" s="43" t="s">
        <v>67</v>
      </c>
      <c r="EO37" s="44" t="s">
        <v>73</v>
      </c>
      <c r="EP37" s="45"/>
      <c r="EQ37" s="9"/>
      <c r="ER37" s="46"/>
      <c r="ES37" s="46"/>
      <c r="ET37" s="45"/>
      <c r="EU37" s="47">
        <f>+EO$19</f>
        <v>7.18</v>
      </c>
      <c r="EW37" s="43" t="s">
        <v>67</v>
      </c>
      <c r="EX37" s="44" t="s">
        <v>71</v>
      </c>
      <c r="EY37" s="45"/>
      <c r="EZ37" s="9"/>
      <c r="FA37" s="46"/>
      <c r="FB37" s="46"/>
      <c r="FC37" s="45"/>
      <c r="FD37" s="47">
        <f>+EX$17</f>
        <v>3.46</v>
      </c>
      <c r="FF37" s="43" t="s">
        <v>67</v>
      </c>
      <c r="FG37" s="44" t="s">
        <v>69</v>
      </c>
      <c r="FH37" s="45"/>
      <c r="FI37" s="9"/>
      <c r="FJ37" s="46"/>
      <c r="FK37" s="46"/>
      <c r="FL37" s="45"/>
      <c r="FM37" s="47">
        <f>+FG$11</f>
        <v>7.45</v>
      </c>
      <c r="FO37" s="43" t="s">
        <v>67</v>
      </c>
      <c r="FP37" s="44" t="s">
        <v>71</v>
      </c>
      <c r="FQ37" s="45"/>
      <c r="FR37" s="9"/>
      <c r="FS37" s="46"/>
      <c r="FT37" s="46"/>
      <c r="FU37" s="45"/>
      <c r="FV37" s="47">
        <f>+FP$17</f>
        <v>3.7</v>
      </c>
      <c r="FX37" s="43" t="s">
        <v>67</v>
      </c>
      <c r="FY37" s="44" t="s">
        <v>71</v>
      </c>
      <c r="FZ37" s="45"/>
      <c r="GA37" s="9"/>
      <c r="GB37" s="46"/>
      <c r="GC37" s="46"/>
      <c r="GD37" s="45"/>
      <c r="GE37" s="47">
        <f>+FY$17</f>
        <v>6.25</v>
      </c>
      <c r="GG37" s="43" t="s">
        <v>67</v>
      </c>
      <c r="GH37" s="44" t="s">
        <v>71</v>
      </c>
      <c r="GI37" s="45"/>
      <c r="GJ37" s="9"/>
      <c r="GK37" s="46"/>
      <c r="GL37" s="46"/>
      <c r="GM37" s="45"/>
      <c r="GN37" s="47">
        <f>+GH$17</f>
        <v>2.61</v>
      </c>
      <c r="GP37" s="43" t="s">
        <v>67</v>
      </c>
      <c r="GQ37" s="44" t="s">
        <v>71</v>
      </c>
      <c r="GR37" s="45"/>
      <c r="GS37" s="9"/>
      <c r="GT37" s="46"/>
      <c r="GU37" s="46"/>
      <c r="GV37" s="45"/>
      <c r="GW37" s="47">
        <f>+GQ$17</f>
        <v>4.1399999999999997</v>
      </c>
      <c r="GY37" s="43" t="s">
        <v>67</v>
      </c>
      <c r="GZ37" s="44" t="s">
        <v>71</v>
      </c>
      <c r="HA37" s="45"/>
      <c r="HB37" s="9"/>
      <c r="HC37" s="46"/>
      <c r="HD37" s="46"/>
      <c r="HE37" s="45"/>
      <c r="HF37" s="47">
        <f>+GZ$17</f>
        <v>1.7</v>
      </c>
      <c r="HH37" s="43" t="s">
        <v>67</v>
      </c>
      <c r="HI37" s="44" t="s">
        <v>71</v>
      </c>
      <c r="HJ37" s="45"/>
      <c r="HK37" s="9"/>
      <c r="HL37" s="46"/>
      <c r="HM37" s="46"/>
      <c r="HN37" s="45"/>
      <c r="HO37" s="47">
        <f>+HI$17</f>
        <v>5.6</v>
      </c>
      <c r="HQ37" s="43" t="s">
        <v>67</v>
      </c>
      <c r="HR37" s="44" t="s">
        <v>71</v>
      </c>
      <c r="HS37" s="45"/>
      <c r="HT37" s="9"/>
      <c r="HU37" s="46"/>
      <c r="HV37" s="46"/>
      <c r="HW37" s="45"/>
      <c r="HX37" s="47">
        <f>+HR$17</f>
        <v>2.4900000000000002</v>
      </c>
      <c r="HZ37" s="43" t="s">
        <v>67</v>
      </c>
      <c r="IA37" s="44" t="s">
        <v>71</v>
      </c>
      <c r="IB37" s="45"/>
      <c r="IC37" s="9"/>
      <c r="ID37" s="46"/>
      <c r="IE37" s="46"/>
      <c r="IF37" s="45"/>
      <c r="IG37" s="47">
        <f>+IA$17</f>
        <v>3.35</v>
      </c>
      <c r="II37" s="43" t="s">
        <v>67</v>
      </c>
      <c r="IJ37" s="44" t="s">
        <v>69</v>
      </c>
      <c r="IK37" s="45"/>
      <c r="IL37" s="9"/>
      <c r="IM37" s="46"/>
      <c r="IN37" s="46"/>
      <c r="IO37" s="45"/>
      <c r="IP37" s="47">
        <f>+IJ$11</f>
        <v>4.7300000000000004</v>
      </c>
      <c r="IR37" s="43" t="s">
        <v>67</v>
      </c>
      <c r="IS37" s="44" t="s">
        <v>69</v>
      </c>
      <c r="IT37" s="45"/>
      <c r="IU37" s="9"/>
      <c r="IV37" s="46"/>
      <c r="IW37" s="46"/>
      <c r="IX37" s="45"/>
      <c r="IY37" s="47">
        <f>+IS$11</f>
        <v>9.48</v>
      </c>
      <c r="JA37" s="43" t="s">
        <v>67</v>
      </c>
      <c r="JB37" s="44" t="s">
        <v>71</v>
      </c>
      <c r="JC37" s="45"/>
      <c r="JD37" s="9"/>
      <c r="JE37" s="46"/>
      <c r="JF37" s="46"/>
      <c r="JG37" s="45"/>
      <c r="JH37" s="47">
        <f>+JB$17</f>
        <v>2.7</v>
      </c>
      <c r="JJ37" s="43" t="s">
        <v>67</v>
      </c>
      <c r="JK37" s="44" t="s">
        <v>71</v>
      </c>
      <c r="JL37" s="45"/>
      <c r="JM37" s="9"/>
      <c r="JN37" s="46"/>
      <c r="JO37" s="46"/>
      <c r="JP37" s="45"/>
      <c r="JQ37" s="47">
        <f>+JK$17</f>
        <v>5.56</v>
      </c>
      <c r="JS37" s="43" t="s">
        <v>67</v>
      </c>
      <c r="JT37" s="44" t="s">
        <v>71</v>
      </c>
      <c r="JU37" s="45"/>
      <c r="JV37" s="9"/>
      <c r="JW37" s="46"/>
      <c r="JX37" s="46"/>
      <c r="JY37" s="45"/>
      <c r="JZ37" s="47">
        <f>+JT$17</f>
        <v>4.12</v>
      </c>
    </row>
    <row r="38" spans="9:286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  <c r="GG38" s="38"/>
      <c r="GH38" s="9"/>
      <c r="GI38" s="9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9"/>
      <c r="GV38" s="9"/>
      <c r="GW38" s="39"/>
      <c r="GY38" s="38"/>
      <c r="GZ38" s="9"/>
      <c r="HA38" s="9"/>
      <c r="HB38" s="9"/>
      <c r="HC38" s="9"/>
      <c r="HD38" s="9"/>
      <c r="HE38" s="9"/>
      <c r="HF38" s="39"/>
      <c r="HH38" s="38"/>
      <c r="HI38" s="9"/>
      <c r="HJ38" s="9"/>
      <c r="HK38" s="9"/>
      <c r="HL38" s="9"/>
      <c r="HM38" s="9"/>
      <c r="HN38" s="9"/>
      <c r="HO38" s="39"/>
      <c r="HQ38" s="38"/>
      <c r="HR38" s="9"/>
      <c r="HS38" s="9"/>
      <c r="HT38" s="9"/>
      <c r="HU38" s="9"/>
      <c r="HV38" s="9"/>
      <c r="HW38" s="9"/>
      <c r="HX38" s="39"/>
      <c r="HZ38" s="38"/>
      <c r="IA38" s="9"/>
      <c r="IB38" s="9"/>
      <c r="IC38" s="9"/>
      <c r="ID38" s="9"/>
      <c r="IE38" s="9"/>
      <c r="IF38" s="9"/>
      <c r="IG38" s="39"/>
      <c r="II38" s="38"/>
      <c r="IJ38" s="9"/>
      <c r="IK38" s="9"/>
      <c r="IL38" s="9"/>
      <c r="IM38" s="9"/>
      <c r="IN38" s="9"/>
      <c r="IO38" s="9"/>
      <c r="IP38" s="39"/>
      <c r="IR38" s="38"/>
      <c r="IS38" s="9"/>
      <c r="IT38" s="9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9"/>
      <c r="JG38" s="9"/>
      <c r="JH38" s="39"/>
      <c r="JJ38" s="38"/>
      <c r="JK38" s="9"/>
      <c r="JL38" s="9"/>
      <c r="JM38" s="9"/>
      <c r="JN38" s="9"/>
      <c r="JO38" s="9"/>
      <c r="JP38" s="9"/>
      <c r="JQ38" s="39"/>
      <c r="JS38" s="38"/>
      <c r="JT38" s="9"/>
      <c r="JU38" s="9"/>
      <c r="JV38" s="9"/>
      <c r="JW38" s="9"/>
      <c r="JX38" s="9"/>
      <c r="JY38" s="9"/>
      <c r="JZ38" s="39"/>
    </row>
    <row r="39" spans="9:286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  <c r="GG39" s="48" t="s">
        <v>55</v>
      </c>
      <c r="GH39" s="9"/>
      <c r="GI39" s="9"/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9"/>
      <c r="GV39" s="9"/>
      <c r="GW39" s="39"/>
      <c r="GY39" s="48" t="s">
        <v>55</v>
      </c>
      <c r="GZ39" s="9"/>
      <c r="HA39" s="9"/>
      <c r="HB39" s="9"/>
      <c r="HC39" s="9"/>
      <c r="HD39" s="9"/>
      <c r="HE39" s="9"/>
      <c r="HF39" s="39"/>
      <c r="HH39" s="48" t="s">
        <v>55</v>
      </c>
      <c r="HI39" s="9"/>
      <c r="HJ39" s="9"/>
      <c r="HK39" s="9"/>
      <c r="HL39" s="9"/>
      <c r="HM39" s="9"/>
      <c r="HN39" s="9"/>
      <c r="HO39" s="39"/>
      <c r="HQ39" s="48" t="s">
        <v>55</v>
      </c>
      <c r="HR39" s="9"/>
      <c r="HS39" s="9"/>
      <c r="HT39" s="9"/>
      <c r="HU39" s="9"/>
      <c r="HV39" s="9"/>
      <c r="HW39" s="9"/>
      <c r="HX39" s="39"/>
      <c r="HZ39" s="48" t="s">
        <v>55</v>
      </c>
      <c r="IA39" s="9"/>
      <c r="IB39" s="9"/>
      <c r="IC39" s="9"/>
      <c r="ID39" s="9"/>
      <c r="IE39" s="9"/>
      <c r="IF39" s="9"/>
      <c r="IG39" s="39"/>
      <c r="II39" s="48" t="s">
        <v>55</v>
      </c>
      <c r="IJ39" s="9"/>
      <c r="IK39" s="9"/>
      <c r="IL39" s="9"/>
      <c r="IM39" s="9"/>
      <c r="IN39" s="9"/>
      <c r="IO39" s="9"/>
      <c r="IP39" s="39"/>
      <c r="IR39" s="48" t="s">
        <v>55</v>
      </c>
      <c r="IS39" s="9"/>
      <c r="IT39" s="9"/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9"/>
      <c r="JG39" s="9"/>
      <c r="JH39" s="39"/>
      <c r="JJ39" s="48" t="s">
        <v>55</v>
      </c>
      <c r="JK39" s="9"/>
      <c r="JL39" s="9"/>
      <c r="JM39" s="9"/>
      <c r="JN39" s="9"/>
      <c r="JO39" s="9"/>
      <c r="JP39" s="9"/>
      <c r="JQ39" s="39"/>
      <c r="JS39" s="48" t="s">
        <v>55</v>
      </c>
      <c r="JT39" s="9"/>
      <c r="JU39" s="9"/>
      <c r="JV39" s="9"/>
      <c r="JW39" s="9"/>
      <c r="JX39" s="9"/>
      <c r="JY39" s="9"/>
      <c r="JZ39" s="39"/>
    </row>
    <row r="40" spans="9:286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  <c r="GG40" s="48"/>
      <c r="GH40" s="40" t="s">
        <v>58</v>
      </c>
      <c r="GI40" s="49"/>
      <c r="GJ40" s="9"/>
      <c r="GK40" s="9"/>
      <c r="GL40" s="9"/>
      <c r="GM40" s="49" t="s">
        <v>57</v>
      </c>
      <c r="GN40" s="39"/>
      <c r="GP40" s="48"/>
      <c r="GQ40" s="40" t="s">
        <v>58</v>
      </c>
      <c r="GR40" s="49"/>
      <c r="GS40" s="9"/>
      <c r="GT40" s="9"/>
      <c r="GU40" s="9"/>
      <c r="GV40" s="49" t="s">
        <v>57</v>
      </c>
      <c r="GW40" s="39"/>
      <c r="GY40" s="48"/>
      <c r="GZ40" s="40" t="s">
        <v>58</v>
      </c>
      <c r="HA40" s="49"/>
      <c r="HB40" s="9"/>
      <c r="HC40" s="9"/>
      <c r="HD40" s="9"/>
      <c r="HE40" s="49" t="s">
        <v>57</v>
      </c>
      <c r="HF40" s="39"/>
      <c r="HH40" s="48"/>
      <c r="HI40" s="40" t="s">
        <v>58</v>
      </c>
      <c r="HJ40" s="49"/>
      <c r="HK40" s="9"/>
      <c r="HL40" s="9"/>
      <c r="HM40" s="9"/>
      <c r="HN40" s="49" t="s">
        <v>57</v>
      </c>
      <c r="HO40" s="39"/>
      <c r="HQ40" s="48"/>
      <c r="HR40" s="40" t="s">
        <v>58</v>
      </c>
      <c r="HS40" s="49"/>
      <c r="HT40" s="9"/>
      <c r="HU40" s="9"/>
      <c r="HV40" s="9"/>
      <c r="HW40" s="49" t="s">
        <v>57</v>
      </c>
      <c r="HX40" s="39"/>
      <c r="HZ40" s="48"/>
      <c r="IA40" s="40" t="s">
        <v>58</v>
      </c>
      <c r="IB40" s="49"/>
      <c r="IC40" s="9"/>
      <c r="ID40" s="9"/>
      <c r="IE40" s="9"/>
      <c r="IF40" s="49" t="s">
        <v>57</v>
      </c>
      <c r="IG40" s="39"/>
      <c r="II40" s="48"/>
      <c r="IJ40" s="40" t="s">
        <v>58</v>
      </c>
      <c r="IK40" s="49"/>
      <c r="IL40" s="9"/>
      <c r="IM40" s="9"/>
      <c r="IN40" s="9"/>
      <c r="IO40" s="49" t="s">
        <v>57</v>
      </c>
      <c r="IP40" s="39"/>
      <c r="IR40" s="48"/>
      <c r="IS40" s="40" t="s">
        <v>58</v>
      </c>
      <c r="IT40" s="49"/>
      <c r="IU40" s="9"/>
      <c r="IV40" s="9"/>
      <c r="IW40" s="9"/>
      <c r="IX40" s="49" t="s">
        <v>57</v>
      </c>
      <c r="IY40" s="39"/>
      <c r="JA40" s="48"/>
      <c r="JB40" s="40" t="s">
        <v>58</v>
      </c>
      <c r="JC40" s="49"/>
      <c r="JD40" s="9"/>
      <c r="JE40" s="9"/>
      <c r="JF40" s="9"/>
      <c r="JG40" s="49" t="s">
        <v>57</v>
      </c>
      <c r="JH40" s="39"/>
      <c r="JJ40" s="48"/>
      <c r="JK40" s="40" t="s">
        <v>58</v>
      </c>
      <c r="JL40" s="49"/>
      <c r="JM40" s="9"/>
      <c r="JN40" s="9"/>
      <c r="JO40" s="9"/>
      <c r="JP40" s="49" t="s">
        <v>57</v>
      </c>
      <c r="JQ40" s="39"/>
      <c r="JS40" s="48"/>
      <c r="JT40" s="40" t="s">
        <v>58</v>
      </c>
      <c r="JU40" s="49"/>
      <c r="JV40" s="9"/>
      <c r="JW40" s="9"/>
      <c r="JX40" s="9"/>
      <c r="JY40" s="49" t="s">
        <v>57</v>
      </c>
      <c r="JZ40" s="39"/>
    </row>
    <row r="41" spans="9:286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  <c r="GG41" s="50" t="s">
        <v>56</v>
      </c>
      <c r="GH41" s="9"/>
      <c r="GI41" s="9"/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9"/>
      <c r="GV41" s="9"/>
      <c r="GW41" s="39"/>
      <c r="GY41" s="50" t="s">
        <v>56</v>
      </c>
      <c r="GZ41" s="9"/>
      <c r="HA41" s="9"/>
      <c r="HB41" s="9"/>
      <c r="HC41" s="9"/>
      <c r="HD41" s="9"/>
      <c r="HE41" s="9"/>
      <c r="HF41" s="39"/>
      <c r="HH41" s="50" t="s">
        <v>56</v>
      </c>
      <c r="HI41" s="9"/>
      <c r="HJ41" s="9"/>
      <c r="HK41" s="9"/>
      <c r="HL41" s="9"/>
      <c r="HM41" s="9"/>
      <c r="HN41" s="9"/>
      <c r="HO41" s="39"/>
      <c r="HQ41" s="50" t="s">
        <v>56</v>
      </c>
      <c r="HR41" s="9"/>
      <c r="HS41" s="9"/>
      <c r="HT41" s="9"/>
      <c r="HU41" s="9"/>
      <c r="HV41" s="9"/>
      <c r="HW41" s="9"/>
      <c r="HX41" s="39"/>
      <c r="HZ41" s="50" t="s">
        <v>56</v>
      </c>
      <c r="IA41" s="9"/>
      <c r="IB41" s="9"/>
      <c r="IC41" s="9"/>
      <c r="ID41" s="9"/>
      <c r="IE41" s="9"/>
      <c r="IF41" s="9"/>
      <c r="IG41" s="39"/>
      <c r="II41" s="50" t="s">
        <v>56</v>
      </c>
      <c r="IJ41" s="9"/>
      <c r="IK41" s="9"/>
      <c r="IL41" s="9"/>
      <c r="IM41" s="9"/>
      <c r="IN41" s="9"/>
      <c r="IO41" s="9"/>
      <c r="IP41" s="39"/>
      <c r="IR41" s="50" t="s">
        <v>56</v>
      </c>
      <c r="IS41" s="9"/>
      <c r="IT41" s="9"/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9"/>
      <c r="JG41" s="9"/>
      <c r="JH41" s="39"/>
      <c r="JJ41" s="50" t="s">
        <v>56</v>
      </c>
      <c r="JK41" s="9"/>
      <c r="JL41" s="9"/>
      <c r="JM41" s="9"/>
      <c r="JN41" s="9"/>
      <c r="JO41" s="9"/>
      <c r="JP41" s="9"/>
      <c r="JQ41" s="39"/>
      <c r="JS41" s="50" t="s">
        <v>56</v>
      </c>
      <c r="JT41" s="9"/>
      <c r="JU41" s="9"/>
      <c r="JV41" s="9"/>
      <c r="JW41" s="9"/>
      <c r="JX41" s="9"/>
      <c r="JY41" s="9"/>
      <c r="JZ41" s="39"/>
    </row>
    <row r="42" spans="9:286" x14ac:dyDescent="0.15">
      <c r="I42" s="51" t="s">
        <v>59</v>
      </c>
      <c r="J42" s="52">
        <f>+J15/100</f>
        <v>0.28749999999999998</v>
      </c>
      <c r="K42" s="53"/>
      <c r="L42" s="53"/>
      <c r="M42" s="54"/>
      <c r="N42" s="9"/>
      <c r="O42" s="54">
        <f>+J42-$C$15/100</f>
        <v>4.219999999999996E-2</v>
      </c>
      <c r="P42" s="39"/>
      <c r="R42" s="51" t="s">
        <v>59</v>
      </c>
      <c r="S42" s="52">
        <f>+S15/100</f>
        <v>0.2697</v>
      </c>
      <c r="T42" s="53"/>
      <c r="U42" s="9"/>
      <c r="V42" s="9"/>
      <c r="W42" s="9"/>
      <c r="X42" s="54">
        <f>+S42-$C$15/100</f>
        <v>2.4399999999999977E-2</v>
      </c>
      <c r="Y42" s="39"/>
      <c r="AA42" s="51" t="s">
        <v>59</v>
      </c>
      <c r="AB42" s="52">
        <f>+AB15/100</f>
        <v>0.29330000000000001</v>
      </c>
      <c r="AC42" s="53"/>
      <c r="AD42" s="9"/>
      <c r="AE42" s="9"/>
      <c r="AF42" s="9"/>
      <c r="AG42" s="54">
        <f>+AB42-$C$15/100</f>
        <v>4.7999999999999987E-2</v>
      </c>
      <c r="AH42" s="39"/>
      <c r="AJ42" s="51" t="s">
        <v>59</v>
      </c>
      <c r="AK42" s="52">
        <f>+AK15/100</f>
        <v>0.25829999999999997</v>
      </c>
      <c r="AL42" s="53"/>
      <c r="AM42" s="9"/>
      <c r="AN42" s="9"/>
      <c r="AO42" s="9"/>
      <c r="AP42" s="54">
        <f>+AK42-$C$15/100</f>
        <v>1.2999999999999956E-2</v>
      </c>
      <c r="AQ42" s="39"/>
      <c r="AS42" s="51" t="s">
        <v>59</v>
      </c>
      <c r="AT42" s="52">
        <f>+AT15/100</f>
        <v>0.2833</v>
      </c>
      <c r="AU42" s="53"/>
      <c r="AV42" s="9"/>
      <c r="AW42" s="9"/>
      <c r="AX42" s="9"/>
      <c r="AY42" s="54">
        <f>+AT42-$C$15/100</f>
        <v>3.7999999999999978E-2</v>
      </c>
      <c r="AZ42" s="39"/>
      <c r="BB42" s="51" t="s">
        <v>59</v>
      </c>
      <c r="BC42" s="52">
        <f>+BC15/100</f>
        <v>0.32520000000000004</v>
      </c>
      <c r="BD42" s="53"/>
      <c r="BE42" s="9"/>
      <c r="BF42" s="9"/>
      <c r="BG42" s="9"/>
      <c r="BH42" s="54">
        <f>+BC42-$C$15/100</f>
        <v>7.9900000000000027E-2</v>
      </c>
      <c r="BI42" s="39"/>
      <c r="BK42" s="51" t="s">
        <v>59</v>
      </c>
      <c r="BL42" s="52">
        <f>+BL15/100</f>
        <v>0.29249999999999998</v>
      </c>
      <c r="BM42" s="53"/>
      <c r="BN42" s="9"/>
      <c r="BO42" s="9"/>
      <c r="BP42" s="9"/>
      <c r="BQ42" s="54">
        <f>+BL42-$C$15/100</f>
        <v>4.7199999999999964E-2</v>
      </c>
      <c r="BR42" s="39"/>
      <c r="BT42" s="51" t="s">
        <v>59</v>
      </c>
      <c r="BU42" s="52">
        <f>+BU15/100</f>
        <v>0.31269999999999998</v>
      </c>
      <c r="BV42" s="53"/>
      <c r="BW42" s="9"/>
      <c r="BX42" s="9"/>
      <c r="BY42" s="9"/>
      <c r="BZ42" s="54">
        <f>+BU42-$C$15/100</f>
        <v>6.739999999999996E-2</v>
      </c>
      <c r="CA42" s="39"/>
      <c r="CC42" s="51" t="s">
        <v>59</v>
      </c>
      <c r="CD42" s="52">
        <f>+CD15/100</f>
        <v>0.29010000000000002</v>
      </c>
      <c r="CE42" s="53"/>
      <c r="CF42" s="9"/>
      <c r="CG42" s="9"/>
      <c r="CH42" s="9"/>
      <c r="CI42" s="54">
        <f>+CD42-$C$15/100</f>
        <v>4.4800000000000006E-2</v>
      </c>
      <c r="CJ42" s="39"/>
      <c r="CL42" s="51" t="s">
        <v>59</v>
      </c>
      <c r="CM42" s="52">
        <f>+CM15/100</f>
        <v>0.26640000000000003</v>
      </c>
      <c r="CN42" s="53"/>
      <c r="CO42" s="9"/>
      <c r="CP42" s="9"/>
      <c r="CQ42" s="9"/>
      <c r="CR42" s="54">
        <f>+CM42-$C$15/100</f>
        <v>2.1100000000000008E-2</v>
      </c>
      <c r="CS42" s="39"/>
      <c r="CU42" s="51" t="s">
        <v>59</v>
      </c>
      <c r="CV42" s="52">
        <f>+CV15/100</f>
        <v>0.34560000000000002</v>
      </c>
      <c r="CW42" s="53"/>
      <c r="CX42" s="9"/>
      <c r="CY42" s="9"/>
      <c r="CZ42" s="9"/>
      <c r="DA42" s="54">
        <f>+CV42-$C$15/100</f>
        <v>0.1003</v>
      </c>
      <c r="DB42" s="39"/>
      <c r="DD42" s="51" t="s">
        <v>59</v>
      </c>
      <c r="DE42" s="52">
        <f>+DE15/100</f>
        <v>0.26530000000000004</v>
      </c>
      <c r="DF42" s="53"/>
      <c r="DG42" s="9"/>
      <c r="DH42" s="9"/>
      <c r="DI42" s="9"/>
      <c r="DJ42" s="54">
        <f>+DE42-$C$15/100</f>
        <v>2.0000000000000018E-2</v>
      </c>
      <c r="DK42" s="39"/>
      <c r="DM42" s="51" t="s">
        <v>59</v>
      </c>
      <c r="DN42" s="52">
        <f>+DN15/100</f>
        <v>0.33610000000000001</v>
      </c>
      <c r="DO42" s="53"/>
      <c r="DP42" s="9"/>
      <c r="DQ42" s="9"/>
      <c r="DR42" s="9"/>
      <c r="DS42" s="54">
        <f>+DN42-$C$15/100</f>
        <v>9.0799999999999992E-2</v>
      </c>
      <c r="DT42" s="39"/>
      <c r="DV42" s="51" t="s">
        <v>59</v>
      </c>
      <c r="DW42" s="52">
        <f>+DW15/100</f>
        <v>0.41820000000000002</v>
      </c>
      <c r="DX42" s="53"/>
      <c r="DY42" s="9"/>
      <c r="DZ42" s="9"/>
      <c r="EA42" s="9"/>
      <c r="EB42" s="54">
        <f>+DW42-$C$15/100</f>
        <v>0.1729</v>
      </c>
      <c r="EC42" s="39"/>
      <c r="EE42" s="51" t="s">
        <v>59</v>
      </c>
      <c r="EF42" s="52">
        <f>+EF15/100</f>
        <v>0.35399999999999998</v>
      </c>
      <c r="EG42" s="53"/>
      <c r="EH42" s="9"/>
      <c r="EI42" s="9"/>
      <c r="EJ42" s="9"/>
      <c r="EK42" s="54">
        <f>+EF42-$C$15/100</f>
        <v>0.10869999999999996</v>
      </c>
      <c r="EL42" s="39"/>
      <c r="EN42" s="51" t="s">
        <v>59</v>
      </c>
      <c r="EO42" s="52">
        <f>+EO15/100</f>
        <v>0.30260000000000004</v>
      </c>
      <c r="EP42" s="53"/>
      <c r="EQ42" s="9"/>
      <c r="ER42" s="9"/>
      <c r="ES42" s="9"/>
      <c r="ET42" s="54">
        <f>+EO42-$C$15/100</f>
        <v>5.7300000000000018E-2</v>
      </c>
      <c r="EU42" s="39"/>
      <c r="EW42" s="51" t="s">
        <v>59</v>
      </c>
      <c r="EX42" s="52">
        <f>+EX15/100</f>
        <v>0.31530000000000002</v>
      </c>
      <c r="EY42" s="53"/>
      <c r="EZ42" s="9"/>
      <c r="FA42" s="9"/>
      <c r="FB42" s="9"/>
      <c r="FC42" s="54">
        <f>+EX42-$C$15/100</f>
        <v>7.0000000000000007E-2</v>
      </c>
      <c r="FD42" s="39"/>
      <c r="FF42" s="51" t="s">
        <v>59</v>
      </c>
      <c r="FG42" s="52">
        <f>+FG15/100</f>
        <v>0.2235</v>
      </c>
      <c r="FH42" s="53"/>
      <c r="FI42" s="9"/>
      <c r="FJ42" s="9"/>
      <c r="FK42" s="9"/>
      <c r="FL42" s="54">
        <f>+FG42-$C$15/100</f>
        <v>-2.1800000000000014E-2</v>
      </c>
      <c r="FM42" s="39"/>
      <c r="FO42" s="51" t="s">
        <v>59</v>
      </c>
      <c r="FP42" s="52">
        <f>+FP15/100</f>
        <v>0.26979999999999998</v>
      </c>
      <c r="FQ42" s="53"/>
      <c r="FR42" s="9"/>
      <c r="FS42" s="9"/>
      <c r="FT42" s="9"/>
      <c r="FU42" s="54">
        <f>+FP42-$C$15/100</f>
        <v>2.4499999999999966E-2</v>
      </c>
      <c r="FV42" s="39"/>
      <c r="FX42" s="51" t="s">
        <v>59</v>
      </c>
      <c r="FY42" s="52">
        <f>+FY15/100</f>
        <v>0.2792</v>
      </c>
      <c r="FZ42" s="53"/>
      <c r="GA42" s="9"/>
      <c r="GB42" s="9"/>
      <c r="GC42" s="9"/>
      <c r="GD42" s="54">
        <f>+FY42-$C$15/100</f>
        <v>3.3899999999999986E-2</v>
      </c>
      <c r="GE42" s="39"/>
      <c r="GG42" s="51" t="s">
        <v>59</v>
      </c>
      <c r="GH42" s="52">
        <f>+GH15/100</f>
        <v>0.3246</v>
      </c>
      <c r="GI42" s="53"/>
      <c r="GJ42" s="9"/>
      <c r="GK42" s="9"/>
      <c r="GL42" s="9"/>
      <c r="GM42" s="54">
        <f>+GH42-$C$15/100</f>
        <v>7.9299999999999982E-2</v>
      </c>
      <c r="GN42" s="39"/>
      <c r="GP42" s="51" t="s">
        <v>59</v>
      </c>
      <c r="GQ42" s="52">
        <f>+GQ15/100</f>
        <v>0.32030000000000003</v>
      </c>
      <c r="GR42" s="53"/>
      <c r="GS42" s="9"/>
      <c r="GT42" s="9"/>
      <c r="GU42" s="9"/>
      <c r="GV42" s="54">
        <f>+GQ42-$C$15/100</f>
        <v>7.5000000000000011E-2</v>
      </c>
      <c r="GW42" s="39"/>
      <c r="GY42" s="51" t="s">
        <v>59</v>
      </c>
      <c r="GZ42" s="52">
        <f>+GZ15/100</f>
        <v>0.23129999999999998</v>
      </c>
      <c r="HA42" s="53"/>
      <c r="HB42" s="9"/>
      <c r="HC42" s="9"/>
      <c r="HD42" s="9"/>
      <c r="HE42" s="54">
        <f>+GZ42-$C$15/100</f>
        <v>-1.400000000000004E-2</v>
      </c>
      <c r="HF42" s="39"/>
      <c r="HH42" s="51" t="s">
        <v>59</v>
      </c>
      <c r="HI42" s="52">
        <f>+HI15/100</f>
        <v>0.24149999999999999</v>
      </c>
      <c r="HJ42" s="53"/>
      <c r="HK42" s="9"/>
      <c r="HL42" s="9"/>
      <c r="HM42" s="9"/>
      <c r="HN42" s="54">
        <f>+HI42-$C$15/100</f>
        <v>-3.8000000000000256E-3</v>
      </c>
      <c r="HO42" s="39"/>
      <c r="HQ42" s="51" t="s">
        <v>59</v>
      </c>
      <c r="HR42" s="52">
        <f>+HR15/100</f>
        <v>0.28970000000000001</v>
      </c>
      <c r="HS42" s="53"/>
      <c r="HT42" s="9"/>
      <c r="HU42" s="9"/>
      <c r="HV42" s="9"/>
      <c r="HW42" s="54">
        <f>+HR42-$C$15/100</f>
        <v>4.4399999999999995E-2</v>
      </c>
      <c r="HX42" s="39"/>
      <c r="HZ42" s="51" t="s">
        <v>59</v>
      </c>
      <c r="IA42" s="52">
        <f>+IA15/100</f>
        <v>0.26789999999999997</v>
      </c>
      <c r="IB42" s="53"/>
      <c r="IC42" s="9"/>
      <c r="ID42" s="9"/>
      <c r="IE42" s="9"/>
      <c r="IF42" s="54">
        <f>+IA42-$C$15/100</f>
        <v>2.2599999999999953E-2</v>
      </c>
      <c r="IG42" s="39"/>
      <c r="II42" s="51" t="s">
        <v>59</v>
      </c>
      <c r="IJ42" s="52">
        <f>+IJ15/100</f>
        <v>0.34860000000000002</v>
      </c>
      <c r="IK42" s="53"/>
      <c r="IL42" s="9"/>
      <c r="IM42" s="9"/>
      <c r="IN42" s="9"/>
      <c r="IO42" s="54">
        <f>+IJ42-$C$15/100</f>
        <v>0.1033</v>
      </c>
      <c r="IP42" s="39"/>
      <c r="IR42" s="51" t="s">
        <v>59</v>
      </c>
      <c r="IS42" s="52">
        <f>+IS15/100</f>
        <v>0.26719999999999999</v>
      </c>
      <c r="IT42" s="53"/>
      <c r="IU42" s="9"/>
      <c r="IV42" s="9"/>
      <c r="IW42" s="9"/>
      <c r="IX42" s="54">
        <f>+IS42-$C$15/100</f>
        <v>2.1899999999999975E-2</v>
      </c>
      <c r="IY42" s="39"/>
      <c r="JA42" s="51" t="s">
        <v>59</v>
      </c>
      <c r="JB42" s="52">
        <f>+JB15/100</f>
        <v>0.33329999999999999</v>
      </c>
      <c r="JC42" s="53"/>
      <c r="JD42" s="9"/>
      <c r="JE42" s="9"/>
      <c r="JF42" s="9"/>
      <c r="JG42" s="54">
        <f>+JB42-$C$15/100</f>
        <v>8.7999999999999967E-2</v>
      </c>
      <c r="JH42" s="39"/>
      <c r="JJ42" s="51" t="s">
        <v>59</v>
      </c>
      <c r="JK42" s="52">
        <f>+JK15/100</f>
        <v>0.33329999999999999</v>
      </c>
      <c r="JL42" s="53"/>
      <c r="JM42" s="9"/>
      <c r="JN42" s="9"/>
      <c r="JO42" s="9"/>
      <c r="JP42" s="54">
        <f>+JK42-$C$15/100</f>
        <v>8.7999999999999967E-2</v>
      </c>
      <c r="JQ42" s="39"/>
      <c r="JS42" s="51" t="s">
        <v>59</v>
      </c>
      <c r="JT42" s="52">
        <f>+JT15/100</f>
        <v>0.29880000000000001</v>
      </c>
      <c r="JU42" s="53"/>
      <c r="JV42" s="9"/>
      <c r="JW42" s="9"/>
      <c r="JX42" s="9"/>
      <c r="JY42" s="54">
        <f>+JT42-$C$15/100</f>
        <v>5.3499999999999992E-2</v>
      </c>
      <c r="JZ42" s="39"/>
    </row>
    <row r="43" spans="9:286" x14ac:dyDescent="0.15">
      <c r="I43" s="51" t="s">
        <v>60</v>
      </c>
      <c r="J43" s="55">
        <f>+O15</f>
        <v>0.7074138937536486</v>
      </c>
      <c r="K43" s="53"/>
      <c r="L43" s="53"/>
      <c r="M43" s="56"/>
      <c r="N43" s="9"/>
      <c r="O43" s="56">
        <f>+J43-$E$15</f>
        <v>0.21557731478619968</v>
      </c>
      <c r="P43" s="39"/>
      <c r="R43" s="51" t="s">
        <v>60</v>
      </c>
      <c r="S43" s="55">
        <f>+X15</f>
        <v>0.57598425196850389</v>
      </c>
      <c r="T43" s="53"/>
      <c r="U43" s="9"/>
      <c r="V43" s="9"/>
      <c r="W43" s="9"/>
      <c r="X43" s="56">
        <f>+S43-$E$15</f>
        <v>8.4147673001054968E-2</v>
      </c>
      <c r="Y43" s="39"/>
      <c r="AA43" s="51" t="s">
        <v>60</v>
      </c>
      <c r="AB43" s="55">
        <f>+AG15</f>
        <v>0.69799999999999995</v>
      </c>
      <c r="AC43" s="53"/>
      <c r="AD43" s="9"/>
      <c r="AE43" s="9"/>
      <c r="AF43" s="9"/>
      <c r="AG43" s="56">
        <f>+AB43-$E$15</f>
        <v>0.20616342103255103</v>
      </c>
      <c r="AH43" s="39"/>
      <c r="AJ43" s="51" t="s">
        <v>60</v>
      </c>
      <c r="AK43" s="55">
        <f>+AP15</f>
        <v>0.78325123152709364</v>
      </c>
      <c r="AL43" s="53"/>
      <c r="AM43" s="9"/>
      <c r="AN43" s="9"/>
      <c r="AO43" s="9"/>
      <c r="AP43" s="56">
        <f>+AK43-$E$15</f>
        <v>0.29141465255964472</v>
      </c>
      <c r="AQ43" s="39"/>
      <c r="AS43" s="51" t="s">
        <v>60</v>
      </c>
      <c r="AT43" s="55">
        <f>+AY15</f>
        <v>0.83939393939393936</v>
      </c>
      <c r="AU43" s="53"/>
      <c r="AV43" s="9"/>
      <c r="AW43" s="9"/>
      <c r="AX43" s="9"/>
      <c r="AY43" s="56">
        <f>+AT43-$E$15</f>
        <v>0.34755736042649044</v>
      </c>
      <c r="AZ43" s="39"/>
      <c r="BB43" s="51" t="s">
        <v>60</v>
      </c>
      <c r="BC43" s="55">
        <f>+BH15</f>
        <v>0.77402597402597406</v>
      </c>
      <c r="BD43" s="53"/>
      <c r="BE43" s="9"/>
      <c r="BF43" s="9"/>
      <c r="BG43" s="9"/>
      <c r="BH43" s="56">
        <f>+BC43-$E$15</f>
        <v>0.28218939505852514</v>
      </c>
      <c r="BI43" s="39"/>
      <c r="BK43" s="51" t="s">
        <v>60</v>
      </c>
      <c r="BL43" s="55">
        <f>+BQ15</f>
        <v>0.69325153374233128</v>
      </c>
      <c r="BM43" s="53"/>
      <c r="BN43" s="9"/>
      <c r="BO43" s="9"/>
      <c r="BP43" s="9"/>
      <c r="BQ43" s="56">
        <f>+BL43-$E$15</f>
        <v>0.20141495477488236</v>
      </c>
      <c r="BR43" s="39"/>
      <c r="BT43" s="51" t="s">
        <v>60</v>
      </c>
      <c r="BU43" s="55">
        <f>+BZ15</f>
        <v>0.72023809523809523</v>
      </c>
      <c r="BV43" s="53"/>
      <c r="BW43" s="9"/>
      <c r="BX43" s="9"/>
      <c r="BY43" s="9"/>
      <c r="BZ43" s="56">
        <f>+BU43-$E$15</f>
        <v>0.22840151627064631</v>
      </c>
      <c r="CA43" s="39"/>
      <c r="CC43" s="51" t="s">
        <v>60</v>
      </c>
      <c r="CD43" s="55">
        <f>+CI15</f>
        <v>0.74874371859296485</v>
      </c>
      <c r="CE43" s="53"/>
      <c r="CF43" s="9"/>
      <c r="CG43" s="9"/>
      <c r="CH43" s="9"/>
      <c r="CI43" s="56">
        <f>+CD43-$E$15</f>
        <v>0.25690713962551592</v>
      </c>
      <c r="CJ43" s="39"/>
      <c r="CL43" s="51" t="s">
        <v>60</v>
      </c>
      <c r="CM43" s="55">
        <f>+CR15</f>
        <v>0.64383561643835618</v>
      </c>
      <c r="CN43" s="53"/>
      <c r="CO43" s="9"/>
      <c r="CP43" s="9"/>
      <c r="CQ43" s="9"/>
      <c r="CR43" s="56">
        <f>+CM43-$E$15</f>
        <v>0.15199903747090726</v>
      </c>
      <c r="CS43" s="39"/>
      <c r="CU43" s="51" t="s">
        <v>60</v>
      </c>
      <c r="CV43" s="55">
        <f>+DA15</f>
        <v>0.90839694656488545</v>
      </c>
      <c r="CW43" s="53"/>
      <c r="CX43" s="9"/>
      <c r="CY43" s="9"/>
      <c r="CZ43" s="9"/>
      <c r="DA43" s="56">
        <f>+CV43-$E$15</f>
        <v>0.41656036759743653</v>
      </c>
      <c r="DB43" s="39"/>
      <c r="DD43" s="51" t="s">
        <v>60</v>
      </c>
      <c r="DE43" s="55">
        <f>+DJ15</f>
        <v>0.81118881118881114</v>
      </c>
      <c r="DF43" s="53"/>
      <c r="DG43" s="9"/>
      <c r="DH43" s="9"/>
      <c r="DI43" s="9"/>
      <c r="DJ43" s="56">
        <f>+DE43-$E$15</f>
        <v>0.31935223222136222</v>
      </c>
      <c r="DK43" s="39"/>
      <c r="DM43" s="51" t="s">
        <v>60</v>
      </c>
      <c r="DN43" s="55">
        <f>+DS15</f>
        <v>0.85365853658536583</v>
      </c>
      <c r="DO43" s="53"/>
      <c r="DP43" s="9"/>
      <c r="DQ43" s="9"/>
      <c r="DR43" s="9"/>
      <c r="DS43" s="56">
        <f>+DN43-$E$15</f>
        <v>0.36182195761791691</v>
      </c>
      <c r="DT43" s="39"/>
      <c r="DV43" s="51" t="s">
        <v>60</v>
      </c>
      <c r="DW43" s="55">
        <f>+EB15</f>
        <v>0.85869565217391308</v>
      </c>
      <c r="DX43" s="53"/>
      <c r="DY43" s="9"/>
      <c r="DZ43" s="9"/>
      <c r="EA43" s="9"/>
      <c r="EB43" s="56">
        <f>+DW43-$E$15</f>
        <v>0.36685907320646416</v>
      </c>
      <c r="EC43" s="39"/>
      <c r="EE43" s="51" t="s">
        <v>60</v>
      </c>
      <c r="EF43" s="55">
        <f>+EK15</f>
        <v>0.81499999999999995</v>
      </c>
      <c r="EG43" s="53"/>
      <c r="EH43" s="9"/>
      <c r="EI43" s="9"/>
      <c r="EJ43" s="9"/>
      <c r="EK43" s="56">
        <f>+EF43-$E$15</f>
        <v>0.32316342103255102</v>
      </c>
      <c r="EL43" s="39"/>
      <c r="EN43" s="51" t="s">
        <v>60</v>
      </c>
      <c r="EO43" s="55">
        <f>+ET15</f>
        <v>0.9152542372881356</v>
      </c>
      <c r="EP43" s="53"/>
      <c r="EQ43" s="9"/>
      <c r="ER43" s="9"/>
      <c r="ES43" s="9"/>
      <c r="ET43" s="56">
        <f>+EO43-$E$15</f>
        <v>0.42341765832068667</v>
      </c>
      <c r="EU43" s="39"/>
      <c r="EW43" s="51" t="s">
        <v>60</v>
      </c>
      <c r="EX43" s="55">
        <f>+FC15</f>
        <v>0.83561643835616439</v>
      </c>
      <c r="EY43" s="53"/>
      <c r="EZ43" s="9"/>
      <c r="FA43" s="9"/>
      <c r="FB43" s="9"/>
      <c r="FC43" s="56">
        <f>+EX43-$E$15</f>
        <v>0.34377985938871547</v>
      </c>
      <c r="FD43" s="39"/>
      <c r="FF43" s="51" t="s">
        <v>60</v>
      </c>
      <c r="FG43" s="55">
        <f>+FL15</f>
        <v>0.7192982456140351</v>
      </c>
      <c r="FH43" s="53"/>
      <c r="FI43" s="9"/>
      <c r="FJ43" s="9"/>
      <c r="FK43" s="9"/>
      <c r="FL43" s="56">
        <f>+FG43-$E$15</f>
        <v>0.22746166664658618</v>
      </c>
      <c r="FM43" s="39"/>
      <c r="FO43" s="51" t="s">
        <v>60</v>
      </c>
      <c r="FP43" s="55">
        <f>+FU15</f>
        <v>0.80392156862745101</v>
      </c>
      <c r="FQ43" s="53"/>
      <c r="FR43" s="9"/>
      <c r="FS43" s="9"/>
      <c r="FT43" s="9"/>
      <c r="FU43" s="56">
        <f>+FP43-$E$15</f>
        <v>0.31208498966000209</v>
      </c>
      <c r="FV43" s="39"/>
      <c r="FX43" s="51" t="s">
        <v>60</v>
      </c>
      <c r="FY43" s="55">
        <f>+GD15</f>
        <v>0.77611940298507465</v>
      </c>
      <c r="FZ43" s="53"/>
      <c r="GA43" s="9"/>
      <c r="GB43" s="9"/>
      <c r="GC43" s="9"/>
      <c r="GD43" s="56">
        <f>+FY43-$E$15</f>
        <v>0.28428282401762572</v>
      </c>
      <c r="GE43" s="39"/>
      <c r="GG43" s="51" t="s">
        <v>60</v>
      </c>
      <c r="GH43" s="55">
        <f>+GM15</f>
        <v>0.83908045977011492</v>
      </c>
      <c r="GI43" s="53"/>
      <c r="GJ43" s="9"/>
      <c r="GK43" s="9"/>
      <c r="GL43" s="9"/>
      <c r="GM43" s="56">
        <f>+GH43-$E$15</f>
        <v>0.34724388080266599</v>
      </c>
      <c r="GN43" s="39"/>
      <c r="GP43" s="51" t="s">
        <v>60</v>
      </c>
      <c r="GQ43" s="55">
        <f>+GV15</f>
        <v>0.70068027210884354</v>
      </c>
      <c r="GR43" s="53"/>
      <c r="GS43" s="9"/>
      <c r="GT43" s="9"/>
      <c r="GU43" s="9"/>
      <c r="GV43" s="56">
        <f>+GQ43-$E$15</f>
        <v>0.20884369314139462</v>
      </c>
      <c r="GW43" s="39"/>
      <c r="GY43" s="51" t="s">
        <v>60</v>
      </c>
      <c r="GZ43" s="55">
        <f>+HE15</f>
        <v>0.92647058823529416</v>
      </c>
      <c r="HA43" s="53"/>
      <c r="HB43" s="9"/>
      <c r="HC43" s="9"/>
      <c r="HD43" s="9"/>
      <c r="HE43" s="56">
        <f>+GZ43-$E$15</f>
        <v>0.43463400926784523</v>
      </c>
      <c r="HF43" s="39"/>
      <c r="HH43" s="51" t="s">
        <v>60</v>
      </c>
      <c r="HI43" s="55">
        <f>+HN15</f>
        <v>0.66463414634146345</v>
      </c>
      <c r="HJ43" s="53"/>
      <c r="HK43" s="9"/>
      <c r="HL43" s="9"/>
      <c r="HM43" s="9"/>
      <c r="HN43" s="56">
        <f>+HI43-$E$15</f>
        <v>0.17279756737401453</v>
      </c>
      <c r="HO43" s="39"/>
      <c r="HQ43" s="51" t="s">
        <v>60</v>
      </c>
      <c r="HR43" s="55">
        <f>+HW15</f>
        <v>0.69892473118279574</v>
      </c>
      <c r="HS43" s="53"/>
      <c r="HT43" s="9"/>
      <c r="HU43" s="9"/>
      <c r="HV43" s="9"/>
      <c r="HW43" s="56">
        <f>+HR43-$E$15</f>
        <v>0.20708815221534682</v>
      </c>
      <c r="HX43" s="39"/>
      <c r="HZ43" s="51" t="s">
        <v>60</v>
      </c>
      <c r="IA43" s="55">
        <f>+IF15</f>
        <v>0.7321428571428571</v>
      </c>
      <c r="IB43" s="53"/>
      <c r="IC43" s="9"/>
      <c r="ID43" s="9"/>
      <c r="IE43" s="9"/>
      <c r="IF43" s="56">
        <f>+IA43-$E$15</f>
        <v>0.24030627817540817</v>
      </c>
      <c r="IG43" s="39"/>
      <c r="II43" s="51" t="s">
        <v>60</v>
      </c>
      <c r="IJ43" s="55">
        <f>+IO15</f>
        <v>0.86046511627906974</v>
      </c>
      <c r="IK43" s="53"/>
      <c r="IL43" s="9"/>
      <c r="IM43" s="9"/>
      <c r="IN43" s="9"/>
      <c r="IO43" s="56">
        <f>+IJ43-$E$15</f>
        <v>0.36862853731162082</v>
      </c>
      <c r="IP43" s="39"/>
      <c r="IR43" s="51" t="s">
        <v>60</v>
      </c>
      <c r="IS43" s="55">
        <f>+IX15</f>
        <v>0.87096774193548387</v>
      </c>
      <c r="IT43" s="53"/>
      <c r="IU43" s="9"/>
      <c r="IV43" s="9"/>
      <c r="IW43" s="9"/>
      <c r="IX43" s="56">
        <f>+IS43-$E$15</f>
        <v>0.37913116296803495</v>
      </c>
      <c r="IY43" s="39"/>
      <c r="JA43" s="51" t="s">
        <v>60</v>
      </c>
      <c r="JB43" s="55">
        <f>+JG15</f>
        <v>0.83783783783783783</v>
      </c>
      <c r="JC43" s="53"/>
      <c r="JD43" s="9"/>
      <c r="JE43" s="9"/>
      <c r="JF43" s="9"/>
      <c r="JG43" s="56">
        <f>+JB43-$E$15</f>
        <v>0.34600125887038891</v>
      </c>
      <c r="JH43" s="39"/>
      <c r="JJ43" s="51" t="s">
        <v>60</v>
      </c>
      <c r="JK43" s="55">
        <f>+JP15</f>
        <v>1</v>
      </c>
      <c r="JL43" s="53"/>
      <c r="JM43" s="9"/>
      <c r="JN43" s="9"/>
      <c r="JO43" s="9"/>
      <c r="JP43" s="56">
        <f>+JK43-$E$15</f>
        <v>0.50816342103255108</v>
      </c>
      <c r="JQ43" s="39"/>
      <c r="JS43" s="51" t="s">
        <v>60</v>
      </c>
      <c r="JT43" s="55">
        <f>+JY15</f>
        <v>0.84444444444444444</v>
      </c>
      <c r="JU43" s="53"/>
      <c r="JV43" s="9"/>
      <c r="JW43" s="9"/>
      <c r="JX43" s="9"/>
      <c r="JY43" s="56">
        <f>+JT43-$E$15</f>
        <v>0.35260786547699552</v>
      </c>
      <c r="JZ43" s="39"/>
    </row>
    <row r="44" spans="9:286" x14ac:dyDescent="0.15">
      <c r="I44" s="51" t="s">
        <v>61</v>
      </c>
      <c r="J44" s="55">
        <f>+P15</f>
        <v>0.29118505545826034</v>
      </c>
      <c r="K44" s="53"/>
      <c r="L44" s="53"/>
      <c r="M44" s="56"/>
      <c r="N44" s="9"/>
      <c r="O44" s="56">
        <f>+J44-$G$15</f>
        <v>-0.21498388591508888</v>
      </c>
      <c r="P44" s="39"/>
      <c r="R44" s="51" t="s">
        <v>61</v>
      </c>
      <c r="S44" s="55">
        <f>+Y15</f>
        <v>0.42401574803149605</v>
      </c>
      <c r="T44" s="53"/>
      <c r="U44" s="9"/>
      <c r="V44" s="9"/>
      <c r="W44" s="9"/>
      <c r="X44" s="56">
        <f>+S44-$G$15</f>
        <v>-8.215319334185317E-2</v>
      </c>
      <c r="Y44" s="39"/>
      <c r="AA44" s="51" t="s">
        <v>61</v>
      </c>
      <c r="AB44" s="55">
        <f>+AH15</f>
        <v>0.30199999999999999</v>
      </c>
      <c r="AC44" s="53"/>
      <c r="AD44" s="9"/>
      <c r="AE44" s="9"/>
      <c r="AF44" s="9"/>
      <c r="AG44" s="56">
        <f>+AB44-$G$15</f>
        <v>-0.20416894137334923</v>
      </c>
      <c r="AH44" s="39"/>
      <c r="AJ44" s="51" t="s">
        <v>61</v>
      </c>
      <c r="AK44" s="55">
        <f>+AQ15</f>
        <v>0.21674876847290642</v>
      </c>
      <c r="AL44" s="53"/>
      <c r="AM44" s="9"/>
      <c r="AN44" s="9"/>
      <c r="AO44" s="9"/>
      <c r="AP44" s="56">
        <f>+AK44-$G$15</f>
        <v>-0.28942017290044281</v>
      </c>
      <c r="AQ44" s="39"/>
      <c r="AS44" s="51" t="s">
        <v>61</v>
      </c>
      <c r="AT44" s="55">
        <f>+AZ15</f>
        <v>0.16060606060606061</v>
      </c>
      <c r="AU44" s="53"/>
      <c r="AV44" s="9"/>
      <c r="AW44" s="9"/>
      <c r="AX44" s="9"/>
      <c r="AY44" s="56">
        <f>+AT44-$G$15</f>
        <v>-0.34556288076728858</v>
      </c>
      <c r="AZ44" s="39"/>
      <c r="BB44" s="51" t="s">
        <v>61</v>
      </c>
      <c r="BC44" s="55">
        <f>+BI15</f>
        <v>0.22597402597402597</v>
      </c>
      <c r="BD44" s="53"/>
      <c r="BE44" s="9"/>
      <c r="BF44" s="9"/>
      <c r="BG44" s="9"/>
      <c r="BH44" s="56">
        <f>+BC44-$G$15</f>
        <v>-0.28019491539932329</v>
      </c>
      <c r="BI44" s="39"/>
      <c r="BK44" s="51" t="s">
        <v>61</v>
      </c>
      <c r="BL44" s="55">
        <f>+BR15</f>
        <v>0.30163599182004092</v>
      </c>
      <c r="BM44" s="53"/>
      <c r="BN44" s="9"/>
      <c r="BO44" s="9"/>
      <c r="BP44" s="9"/>
      <c r="BQ44" s="56">
        <f>+BL44-$G$15</f>
        <v>-0.20453294955330831</v>
      </c>
      <c r="BR44" s="39"/>
      <c r="BT44" s="51" t="s">
        <v>61</v>
      </c>
      <c r="BU44" s="55">
        <f>+CA15</f>
        <v>0.27976190476190477</v>
      </c>
      <c r="BV44" s="53"/>
      <c r="BW44" s="9"/>
      <c r="BX44" s="9"/>
      <c r="BY44" s="9"/>
      <c r="BZ44" s="56">
        <f>+BU44-$G$15</f>
        <v>-0.22640703661144446</v>
      </c>
      <c r="CA44" s="39"/>
      <c r="CC44" s="51" t="s">
        <v>61</v>
      </c>
      <c r="CD44" s="55">
        <f>+CJ15</f>
        <v>0.25125628140703515</v>
      </c>
      <c r="CE44" s="53"/>
      <c r="CF44" s="9"/>
      <c r="CG44" s="9"/>
      <c r="CH44" s="9"/>
      <c r="CI44" s="56">
        <f>+CD44-$G$15</f>
        <v>-0.25491265996631407</v>
      </c>
      <c r="CJ44" s="39"/>
      <c r="CL44" s="51" t="s">
        <v>61</v>
      </c>
      <c r="CM44" s="55">
        <f>+CS15</f>
        <v>0.35616438356164382</v>
      </c>
      <c r="CN44" s="53"/>
      <c r="CO44" s="9"/>
      <c r="CP44" s="9"/>
      <c r="CQ44" s="9"/>
      <c r="CR44" s="56">
        <f>+CM44-$G$15</f>
        <v>-0.15000455781170541</v>
      </c>
      <c r="CS44" s="39"/>
      <c r="CU44" s="51" t="s">
        <v>61</v>
      </c>
      <c r="CV44" s="55">
        <f>+DB15</f>
        <v>8.3969465648854963E-2</v>
      </c>
      <c r="CW44" s="53"/>
      <c r="CX44" s="9"/>
      <c r="CY44" s="9"/>
      <c r="CZ44" s="9"/>
      <c r="DA44" s="56">
        <f>+CV44-$G$15</f>
        <v>-0.42219947572449423</v>
      </c>
      <c r="DB44" s="39"/>
      <c r="DD44" s="51" t="s">
        <v>61</v>
      </c>
      <c r="DE44" s="55">
        <f>+DK15</f>
        <v>0.1888111888111888</v>
      </c>
      <c r="DF44" s="53"/>
      <c r="DG44" s="9"/>
      <c r="DH44" s="9"/>
      <c r="DI44" s="9"/>
      <c r="DJ44" s="56">
        <f>+DE44-$G$15</f>
        <v>-0.31735775256216042</v>
      </c>
      <c r="DK44" s="39"/>
      <c r="DM44" s="51" t="s">
        <v>61</v>
      </c>
      <c r="DN44" s="55">
        <f>+DT15</f>
        <v>0.14634146341463414</v>
      </c>
      <c r="DO44" s="53"/>
      <c r="DP44" s="9"/>
      <c r="DQ44" s="9"/>
      <c r="DR44" s="9"/>
      <c r="DS44" s="56">
        <f>+DN44-$G$15</f>
        <v>-0.35982747795871506</v>
      </c>
      <c r="DT44" s="39"/>
      <c r="DV44" s="51" t="s">
        <v>61</v>
      </c>
      <c r="DW44" s="55">
        <f>+EC15</f>
        <v>0.14130434782608695</v>
      </c>
      <c r="DX44" s="53"/>
      <c r="DY44" s="9"/>
      <c r="DZ44" s="9"/>
      <c r="EA44" s="9"/>
      <c r="EB44" s="56">
        <f>+DW44-$G$15</f>
        <v>-0.36486459354726231</v>
      </c>
      <c r="EC44" s="39"/>
      <c r="EE44" s="51" t="s">
        <v>61</v>
      </c>
      <c r="EF44" s="55">
        <f>+EL15</f>
        <v>0.185</v>
      </c>
      <c r="EG44" s="53"/>
      <c r="EH44" s="9"/>
      <c r="EI44" s="9"/>
      <c r="EJ44" s="9"/>
      <c r="EK44" s="56">
        <f>+EF44-$G$15</f>
        <v>-0.32116894137334923</v>
      </c>
      <c r="EL44" s="39"/>
      <c r="EN44" s="51" t="s">
        <v>61</v>
      </c>
      <c r="EO44" s="55">
        <f>+EU15</f>
        <v>8.4745762711864403E-2</v>
      </c>
      <c r="EP44" s="53"/>
      <c r="EQ44" s="9"/>
      <c r="ER44" s="9"/>
      <c r="ES44" s="9"/>
      <c r="ET44" s="56">
        <f>+EO44-$G$15</f>
        <v>-0.42142317866148482</v>
      </c>
      <c r="EU44" s="39"/>
      <c r="EW44" s="51" t="s">
        <v>61</v>
      </c>
      <c r="EX44" s="55">
        <f>+FD15</f>
        <v>0.16095890410958905</v>
      </c>
      <c r="EY44" s="53"/>
      <c r="EZ44" s="9"/>
      <c r="FA44" s="9"/>
      <c r="FB44" s="9"/>
      <c r="FC44" s="56">
        <f>+EX44-$G$15</f>
        <v>-0.34521003726376021</v>
      </c>
      <c r="FD44" s="39"/>
      <c r="FF44" s="51" t="s">
        <v>61</v>
      </c>
      <c r="FG44" s="55">
        <f>+FM15</f>
        <v>0.2807017543859649</v>
      </c>
      <c r="FH44" s="53"/>
      <c r="FI44" s="9"/>
      <c r="FJ44" s="9"/>
      <c r="FK44" s="9"/>
      <c r="FL44" s="56">
        <f>+FG44-$G$15</f>
        <v>-0.22546718698738433</v>
      </c>
      <c r="FM44" s="39"/>
      <c r="FO44" s="51" t="s">
        <v>61</v>
      </c>
      <c r="FP44" s="55">
        <f>+FV15</f>
        <v>0.17647058823529413</v>
      </c>
      <c r="FQ44" s="53"/>
      <c r="FR44" s="9"/>
      <c r="FS44" s="9"/>
      <c r="FT44" s="9"/>
      <c r="FU44" s="56">
        <f>+FP44-$G$15</f>
        <v>-0.32969835313805507</v>
      </c>
      <c r="FV44" s="39"/>
      <c r="FX44" s="51" t="s">
        <v>61</v>
      </c>
      <c r="FY44" s="55">
        <f>+GE15</f>
        <v>0.22388059701492538</v>
      </c>
      <c r="FZ44" s="53"/>
      <c r="GA44" s="9"/>
      <c r="GB44" s="9"/>
      <c r="GC44" s="9"/>
      <c r="GD44" s="56">
        <f>+FY44-$G$15</f>
        <v>-0.28228834435842387</v>
      </c>
      <c r="GE44" s="39"/>
      <c r="GG44" s="51" t="s">
        <v>61</v>
      </c>
      <c r="GH44" s="55">
        <f>+GN15</f>
        <v>0.14942528735632185</v>
      </c>
      <c r="GI44" s="53"/>
      <c r="GJ44" s="9"/>
      <c r="GK44" s="9"/>
      <c r="GL44" s="9"/>
      <c r="GM44" s="56">
        <f>+GH44-$G$15</f>
        <v>-0.35674365401702735</v>
      </c>
      <c r="GN44" s="39"/>
      <c r="GP44" s="51" t="s">
        <v>61</v>
      </c>
      <c r="GQ44" s="55">
        <f>+GW15</f>
        <v>0.29931972789115646</v>
      </c>
      <c r="GR44" s="53"/>
      <c r="GS44" s="9"/>
      <c r="GT44" s="9"/>
      <c r="GU44" s="9"/>
      <c r="GV44" s="56">
        <f>+GQ44-$G$15</f>
        <v>-0.20684921348219276</v>
      </c>
      <c r="GW44" s="39"/>
      <c r="GY44" s="51" t="s">
        <v>61</v>
      </c>
      <c r="GZ44" s="55">
        <f>+HF15</f>
        <v>7.3529411764705885E-2</v>
      </c>
      <c r="HA44" s="53"/>
      <c r="HB44" s="9"/>
      <c r="HC44" s="9"/>
      <c r="HD44" s="9"/>
      <c r="HE44" s="56">
        <f>+GZ44-$G$15</f>
        <v>-0.43263952960864333</v>
      </c>
      <c r="HF44" s="39"/>
      <c r="HH44" s="51" t="s">
        <v>61</v>
      </c>
      <c r="HI44" s="55">
        <f>+HO15</f>
        <v>0.33536585365853661</v>
      </c>
      <c r="HJ44" s="53"/>
      <c r="HK44" s="9"/>
      <c r="HL44" s="9"/>
      <c r="HM44" s="9"/>
      <c r="HN44" s="56">
        <f>+HI44-$G$15</f>
        <v>-0.17080308771481262</v>
      </c>
      <c r="HO44" s="39"/>
      <c r="HQ44" s="51" t="s">
        <v>61</v>
      </c>
      <c r="HR44" s="55">
        <f>+HX15</f>
        <v>0.30107526881720431</v>
      </c>
      <c r="HS44" s="53"/>
      <c r="HT44" s="9"/>
      <c r="HU44" s="9"/>
      <c r="HV44" s="9"/>
      <c r="HW44" s="56">
        <f>+HR44-$G$15</f>
        <v>-0.20509367255614491</v>
      </c>
      <c r="HX44" s="39"/>
      <c r="HZ44" s="51" t="s">
        <v>61</v>
      </c>
      <c r="IA44" s="55">
        <f>+IG15</f>
        <v>0.26785714285714285</v>
      </c>
      <c r="IB44" s="53"/>
      <c r="IC44" s="9"/>
      <c r="ID44" s="9"/>
      <c r="IE44" s="9"/>
      <c r="IF44" s="56">
        <f>+IA44-$G$15</f>
        <v>-0.23831179851620637</v>
      </c>
      <c r="IG44" s="39"/>
      <c r="II44" s="51" t="s">
        <v>61</v>
      </c>
      <c r="IJ44" s="55">
        <f>+IP15</f>
        <v>0.13953488372093023</v>
      </c>
      <c r="IK44" s="53"/>
      <c r="IL44" s="9"/>
      <c r="IM44" s="9"/>
      <c r="IN44" s="9"/>
      <c r="IO44" s="56">
        <f>+IJ44-$G$15</f>
        <v>-0.36663405765241897</v>
      </c>
      <c r="IP44" s="39"/>
      <c r="IR44" s="51" t="s">
        <v>61</v>
      </c>
      <c r="IS44" s="55">
        <f>+IY15</f>
        <v>0.12903225806451613</v>
      </c>
      <c r="IT44" s="53"/>
      <c r="IU44" s="9"/>
      <c r="IV44" s="9"/>
      <c r="IW44" s="9"/>
      <c r="IX44" s="56">
        <f>+IS44-$G$15</f>
        <v>-0.3771366833088331</v>
      </c>
      <c r="IY44" s="39"/>
      <c r="JA44" s="51" t="s">
        <v>61</v>
      </c>
      <c r="JB44" s="55">
        <f>+JH15</f>
        <v>8.1081081081081086E-2</v>
      </c>
      <c r="JC44" s="53"/>
      <c r="JD44" s="9"/>
      <c r="JE44" s="9"/>
      <c r="JF44" s="9"/>
      <c r="JG44" s="56">
        <f>+JB44-$G$15</f>
        <v>-0.42508786029226814</v>
      </c>
      <c r="JH44" s="39"/>
      <c r="JJ44" s="51" t="s">
        <v>61</v>
      </c>
      <c r="JK44" s="55">
        <f>+JQ15</f>
        <v>0</v>
      </c>
      <c r="JL44" s="53"/>
      <c r="JM44" s="9"/>
      <c r="JN44" s="9"/>
      <c r="JO44" s="9"/>
      <c r="JP44" s="56">
        <f>+JK44-$G$15</f>
        <v>-0.50616894137334922</v>
      </c>
      <c r="JQ44" s="39"/>
      <c r="JS44" s="51" t="s">
        <v>61</v>
      </c>
      <c r="JT44" s="55">
        <f>+JZ15</f>
        <v>0.15555555555555556</v>
      </c>
      <c r="JU44" s="53"/>
      <c r="JV44" s="9"/>
      <c r="JW44" s="9"/>
      <c r="JX44" s="9"/>
      <c r="JY44" s="56">
        <f>+JT44-$G$15</f>
        <v>-0.35061338581779367</v>
      </c>
      <c r="JZ44" s="39"/>
    </row>
    <row r="45" spans="9:286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  <c r="GG45" s="38"/>
      <c r="GH45" s="9"/>
      <c r="GI45" s="9"/>
      <c r="GJ45" s="9"/>
      <c r="GK45" s="9"/>
      <c r="GL45" s="9"/>
      <c r="GM45" s="57"/>
      <c r="GN45" s="39"/>
      <c r="GP45" s="38"/>
      <c r="GQ45" s="9"/>
      <c r="GR45" s="9"/>
      <c r="GS45" s="9"/>
      <c r="GT45" s="9"/>
      <c r="GU45" s="9"/>
      <c r="GV45" s="57"/>
      <c r="GW45" s="39"/>
      <c r="GY45" s="38"/>
      <c r="GZ45" s="9"/>
      <c r="HA45" s="9"/>
      <c r="HB45" s="9"/>
      <c r="HC45" s="9"/>
      <c r="HD45" s="9"/>
      <c r="HE45" s="57"/>
      <c r="HF45" s="39"/>
      <c r="HH45" s="38"/>
      <c r="HI45" s="9"/>
      <c r="HJ45" s="9"/>
      <c r="HK45" s="9"/>
      <c r="HL45" s="9"/>
      <c r="HM45" s="9"/>
      <c r="HN45" s="57"/>
      <c r="HO45" s="39"/>
      <c r="HQ45" s="38"/>
      <c r="HR45" s="9"/>
      <c r="HS45" s="9"/>
      <c r="HT45" s="9"/>
      <c r="HU45" s="9"/>
      <c r="HV45" s="9"/>
      <c r="HW45" s="57"/>
      <c r="HX45" s="39"/>
      <c r="HZ45" s="38"/>
      <c r="IA45" s="9"/>
      <c r="IB45" s="9"/>
      <c r="IC45" s="9"/>
      <c r="ID45" s="9"/>
      <c r="IE45" s="9"/>
      <c r="IF45" s="57"/>
      <c r="IG45" s="39"/>
      <c r="II45" s="38"/>
      <c r="IJ45" s="9"/>
      <c r="IK45" s="9"/>
      <c r="IL45" s="9"/>
      <c r="IM45" s="9"/>
      <c r="IN45" s="9"/>
      <c r="IO45" s="57"/>
      <c r="IP45" s="39"/>
      <c r="IR45" s="38"/>
      <c r="IS45" s="9"/>
      <c r="IT45" s="9"/>
      <c r="IU45" s="9"/>
      <c r="IV45" s="9"/>
      <c r="IW45" s="9"/>
      <c r="IX45" s="57"/>
      <c r="IY45" s="39"/>
      <c r="JA45" s="38"/>
      <c r="JB45" s="9"/>
      <c r="JC45" s="9"/>
      <c r="JD45" s="9"/>
      <c r="JE45" s="9"/>
      <c r="JF45" s="9"/>
      <c r="JG45" s="57"/>
      <c r="JH45" s="39"/>
      <c r="JJ45" s="38"/>
      <c r="JK45" s="9"/>
      <c r="JL45" s="9"/>
      <c r="JM45" s="9"/>
      <c r="JN45" s="9"/>
      <c r="JO45" s="9"/>
      <c r="JP45" s="57"/>
      <c r="JQ45" s="39"/>
      <c r="JS45" s="38"/>
      <c r="JT45" s="9"/>
      <c r="JU45" s="9"/>
      <c r="JV45" s="9"/>
      <c r="JW45" s="9"/>
      <c r="JX45" s="9"/>
      <c r="JY45" s="57"/>
      <c r="JZ45" s="39"/>
    </row>
    <row r="46" spans="9:286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  <c r="GG46" s="50" t="s">
        <v>76</v>
      </c>
      <c r="GH46" s="9"/>
      <c r="GI46" s="9"/>
      <c r="GJ46" s="9"/>
      <c r="GK46" s="9"/>
      <c r="GL46" s="9"/>
      <c r="GM46" s="57"/>
      <c r="GN46" s="39"/>
      <c r="GP46" s="50" t="s">
        <v>76</v>
      </c>
      <c r="GQ46" s="9"/>
      <c r="GR46" s="9"/>
      <c r="GS46" s="9"/>
      <c r="GT46" s="9"/>
      <c r="GU46" s="9"/>
      <c r="GV46" s="57"/>
      <c r="GW46" s="39"/>
      <c r="GY46" s="50" t="s">
        <v>76</v>
      </c>
      <c r="GZ46" s="9"/>
      <c r="HA46" s="9"/>
      <c r="HB46" s="9"/>
      <c r="HC46" s="9"/>
      <c r="HD46" s="9"/>
      <c r="HE46" s="57"/>
      <c r="HF46" s="39"/>
      <c r="HH46" s="50" t="s">
        <v>76</v>
      </c>
      <c r="HI46" s="9"/>
      <c r="HJ46" s="9"/>
      <c r="HK46" s="9"/>
      <c r="HL46" s="9"/>
      <c r="HM46" s="9"/>
      <c r="HN46" s="57"/>
      <c r="HO46" s="39"/>
      <c r="HQ46" s="50" t="s">
        <v>76</v>
      </c>
      <c r="HR46" s="9"/>
      <c r="HS46" s="9"/>
      <c r="HT46" s="9"/>
      <c r="HU46" s="9"/>
      <c r="HV46" s="9"/>
      <c r="HW46" s="57"/>
      <c r="HX46" s="39"/>
      <c r="HZ46" s="50" t="s">
        <v>76</v>
      </c>
      <c r="IA46" s="9"/>
      <c r="IB46" s="9"/>
      <c r="IC46" s="9"/>
      <c r="ID46" s="9"/>
      <c r="IE46" s="9"/>
      <c r="IF46" s="57"/>
      <c r="IG46" s="39"/>
      <c r="II46" s="50" t="s">
        <v>76</v>
      </c>
      <c r="IJ46" s="9"/>
      <c r="IK46" s="9"/>
      <c r="IL46" s="9"/>
      <c r="IM46" s="9"/>
      <c r="IN46" s="9"/>
      <c r="IO46" s="57"/>
      <c r="IP46" s="39"/>
      <c r="IR46" s="50" t="s">
        <v>76</v>
      </c>
      <c r="IS46" s="9"/>
      <c r="IT46" s="9"/>
      <c r="IU46" s="9"/>
      <c r="IV46" s="9"/>
      <c r="IW46" s="9"/>
      <c r="IX46" s="57"/>
      <c r="IY46" s="39"/>
      <c r="JA46" s="50" t="s">
        <v>76</v>
      </c>
      <c r="JB46" s="9"/>
      <c r="JC46" s="9"/>
      <c r="JD46" s="9"/>
      <c r="JE46" s="9"/>
      <c r="JF46" s="9"/>
      <c r="JG46" s="57"/>
      <c r="JH46" s="39"/>
      <c r="JJ46" s="50" t="s">
        <v>76</v>
      </c>
      <c r="JK46" s="9"/>
      <c r="JL46" s="9"/>
      <c r="JM46" s="9"/>
      <c r="JN46" s="9"/>
      <c r="JO46" s="9"/>
      <c r="JP46" s="57"/>
      <c r="JQ46" s="39"/>
      <c r="JS46" s="50" t="s">
        <v>76</v>
      </c>
      <c r="JT46" s="9"/>
      <c r="JU46" s="9"/>
      <c r="JV46" s="9"/>
      <c r="JW46" s="9"/>
      <c r="JX46" s="9"/>
      <c r="JY46" s="57"/>
      <c r="JZ46" s="39"/>
    </row>
    <row r="47" spans="9:286" x14ac:dyDescent="0.15">
      <c r="I47" s="51" t="s">
        <v>59</v>
      </c>
      <c r="J47" s="52">
        <f>+J10/100</f>
        <v>0.1244</v>
      </c>
      <c r="K47" s="53"/>
      <c r="L47" s="53"/>
      <c r="M47" s="54"/>
      <c r="N47" s="9"/>
      <c r="O47" s="54">
        <f>+J47-$C$10/100</f>
        <v>-4.1000000000000064E-3</v>
      </c>
      <c r="P47" s="39"/>
      <c r="R47" s="51" t="s">
        <v>59</v>
      </c>
      <c r="S47" s="52">
        <f>+S10/100</f>
        <v>0.1</v>
      </c>
      <c r="T47" s="53"/>
      <c r="U47" s="9"/>
      <c r="V47" s="9"/>
      <c r="W47" s="9"/>
      <c r="X47" s="54">
        <f>+S47-$C$10/100</f>
        <v>-2.8499999999999998E-2</v>
      </c>
      <c r="Y47" s="39"/>
      <c r="AA47" s="51" t="s">
        <v>59</v>
      </c>
      <c r="AB47" s="52">
        <f>+AB10/100</f>
        <v>0.1009</v>
      </c>
      <c r="AC47" s="53"/>
      <c r="AD47" s="9"/>
      <c r="AE47" s="9"/>
      <c r="AF47" s="9"/>
      <c r="AG47" s="54">
        <f>+AB47-$C$10/100</f>
        <v>-2.76E-2</v>
      </c>
      <c r="AH47" s="39"/>
      <c r="AJ47" s="51" t="s">
        <v>59</v>
      </c>
      <c r="AK47" s="52">
        <f>+AK10/100</f>
        <v>8.5199999999999998E-2</v>
      </c>
      <c r="AL47" s="53"/>
      <c r="AM47" s="9"/>
      <c r="AN47" s="9"/>
      <c r="AO47" s="9"/>
      <c r="AP47" s="54">
        <f>+AK47-$C$10/100</f>
        <v>-4.3300000000000005E-2</v>
      </c>
      <c r="AQ47" s="39"/>
      <c r="AS47" s="51" t="s">
        <v>59</v>
      </c>
      <c r="AT47" s="52">
        <f>+AT10/100</f>
        <v>0.1391</v>
      </c>
      <c r="AU47" s="53"/>
      <c r="AV47" s="9"/>
      <c r="AW47" s="9"/>
      <c r="AX47" s="9"/>
      <c r="AY47" s="54">
        <f>+AT47-$C$10/100</f>
        <v>1.0599999999999998E-2</v>
      </c>
      <c r="AZ47" s="39"/>
      <c r="BB47" s="51" t="s">
        <v>59</v>
      </c>
      <c r="BC47" s="52">
        <f>+BC10/100</f>
        <v>0.1106</v>
      </c>
      <c r="BD47" s="53"/>
      <c r="BE47" s="9"/>
      <c r="BF47" s="9"/>
      <c r="BG47" s="9"/>
      <c r="BH47" s="54">
        <f>+BC47-$C$10/100</f>
        <v>-1.7899999999999999E-2</v>
      </c>
      <c r="BI47" s="39"/>
      <c r="BK47" s="51" t="s">
        <v>59</v>
      </c>
      <c r="BL47" s="52">
        <f>+BL10/100</f>
        <v>0.11779999999999999</v>
      </c>
      <c r="BM47" s="53"/>
      <c r="BN47" s="9"/>
      <c r="BO47" s="9"/>
      <c r="BP47" s="9"/>
      <c r="BQ47" s="54">
        <f>+BL47-$C$10/100</f>
        <v>-1.0700000000000015E-2</v>
      </c>
      <c r="BR47" s="39"/>
      <c r="BT47" s="51" t="s">
        <v>59</v>
      </c>
      <c r="BU47" s="52">
        <f>+BU10/100</f>
        <v>8.8699999999999987E-2</v>
      </c>
      <c r="BV47" s="53"/>
      <c r="BW47" s="9"/>
      <c r="BX47" s="9"/>
      <c r="BY47" s="9"/>
      <c r="BZ47" s="54">
        <f>+BU47-$C$10/100</f>
        <v>-3.9800000000000016E-2</v>
      </c>
      <c r="CA47" s="39"/>
      <c r="CC47" s="51" t="s">
        <v>59</v>
      </c>
      <c r="CD47" s="52">
        <f>+CD10/100</f>
        <v>0.15380000000000002</v>
      </c>
      <c r="CE47" s="53"/>
      <c r="CF47" s="9"/>
      <c r="CG47" s="9"/>
      <c r="CH47" s="9"/>
      <c r="CI47" s="54">
        <f>+CD47-$C$10/100</f>
        <v>2.5300000000000017E-2</v>
      </c>
      <c r="CJ47" s="39"/>
      <c r="CL47" s="51" t="s">
        <v>59</v>
      </c>
      <c r="CM47" s="52">
        <f>+CM10/100</f>
        <v>0.1229</v>
      </c>
      <c r="CN47" s="53"/>
      <c r="CO47" s="9"/>
      <c r="CP47" s="9"/>
      <c r="CQ47" s="9"/>
      <c r="CR47" s="54">
        <f>+CM47-$C$10/100</f>
        <v>-5.6000000000000077E-3</v>
      </c>
      <c r="CS47" s="39"/>
      <c r="CU47" s="51" t="s">
        <v>59</v>
      </c>
      <c r="CV47" s="52">
        <f>+CV10/100</f>
        <v>0.18729999999999999</v>
      </c>
      <c r="CW47" s="53"/>
      <c r="CX47" s="9"/>
      <c r="CY47" s="9"/>
      <c r="CZ47" s="9"/>
      <c r="DA47" s="54">
        <f>+CV47-$C$10/100</f>
        <v>5.8799999999999991E-2</v>
      </c>
      <c r="DB47" s="39"/>
      <c r="DD47" s="51" t="s">
        <v>59</v>
      </c>
      <c r="DE47" s="52">
        <f>+DE10/100</f>
        <v>0.15579999999999999</v>
      </c>
      <c r="DF47" s="53"/>
      <c r="DG47" s="9"/>
      <c r="DH47" s="9"/>
      <c r="DI47" s="9"/>
      <c r="DJ47" s="54">
        <f>+DE47-$C$10/100</f>
        <v>2.7299999999999991E-2</v>
      </c>
      <c r="DK47" s="39"/>
      <c r="DM47" s="51" t="s">
        <v>59</v>
      </c>
      <c r="DN47" s="52">
        <f>+DN10/100</f>
        <v>0.21309999999999998</v>
      </c>
      <c r="DO47" s="53"/>
      <c r="DP47" s="9"/>
      <c r="DQ47" s="9"/>
      <c r="DR47" s="9"/>
      <c r="DS47" s="54">
        <f>+DN47-$C$10/100</f>
        <v>8.4599999999999981E-2</v>
      </c>
      <c r="DT47" s="39"/>
      <c r="DV47" s="51" t="s">
        <v>59</v>
      </c>
      <c r="DW47" s="52">
        <f>+DW10/100</f>
        <v>0.12269999999999999</v>
      </c>
      <c r="DX47" s="53"/>
      <c r="DY47" s="9"/>
      <c r="DZ47" s="9"/>
      <c r="EA47" s="9"/>
      <c r="EB47" s="54">
        <f>+DW47-$C$10/100</f>
        <v>-5.8000000000000135E-3</v>
      </c>
      <c r="EC47" s="39"/>
      <c r="EE47" s="51" t="s">
        <v>59</v>
      </c>
      <c r="EF47" s="52">
        <f>+EF10/100</f>
        <v>0.12390000000000001</v>
      </c>
      <c r="EG47" s="53"/>
      <c r="EH47" s="9"/>
      <c r="EI47" s="9"/>
      <c r="EJ47" s="9"/>
      <c r="EK47" s="54">
        <f>+EF47-$C$10/100</f>
        <v>-4.599999999999993E-3</v>
      </c>
      <c r="EL47" s="39"/>
      <c r="EN47" s="51" t="s">
        <v>59</v>
      </c>
      <c r="EO47" s="52">
        <f>+EO10/100</f>
        <v>0.23079999999999998</v>
      </c>
      <c r="EP47" s="53"/>
      <c r="EQ47" s="9"/>
      <c r="ER47" s="9"/>
      <c r="ES47" s="9"/>
      <c r="ET47" s="54">
        <f>+EO47-$C$10/100</f>
        <v>0.10229999999999997</v>
      </c>
      <c r="EU47" s="39"/>
      <c r="EW47" s="51" t="s">
        <v>59</v>
      </c>
      <c r="EX47" s="52">
        <f>+EX10/100</f>
        <v>0.21710000000000002</v>
      </c>
      <c r="EY47" s="53"/>
      <c r="EZ47" s="9"/>
      <c r="FA47" s="9"/>
      <c r="FB47" s="9"/>
      <c r="FC47" s="54">
        <f>+EX47-$C$10/100</f>
        <v>8.8600000000000012E-2</v>
      </c>
      <c r="FD47" s="39"/>
      <c r="FF47" s="51" t="s">
        <v>59</v>
      </c>
      <c r="FG47" s="52">
        <f>+FG10/100</f>
        <v>0.17649999999999999</v>
      </c>
      <c r="FH47" s="53"/>
      <c r="FI47" s="9"/>
      <c r="FJ47" s="9"/>
      <c r="FK47" s="9"/>
      <c r="FL47" s="54">
        <f>+FG47-$C$10/100</f>
        <v>4.7999999999999987E-2</v>
      </c>
      <c r="FM47" s="39"/>
      <c r="FO47" s="51" t="s">
        <v>59</v>
      </c>
      <c r="FP47" s="52">
        <f>+FP10/100</f>
        <v>0.22219999999999998</v>
      </c>
      <c r="FQ47" s="53"/>
      <c r="FR47" s="9"/>
      <c r="FS47" s="9"/>
      <c r="FT47" s="9"/>
      <c r="FU47" s="54">
        <f>+FP47-$C$10/100</f>
        <v>9.3699999999999978E-2</v>
      </c>
      <c r="FV47" s="39"/>
      <c r="FX47" s="51" t="s">
        <v>59</v>
      </c>
      <c r="FY47" s="52">
        <f>+FY10/100</f>
        <v>0.14169999999999999</v>
      </c>
      <c r="FZ47" s="53"/>
      <c r="GA47" s="9"/>
      <c r="GB47" s="9"/>
      <c r="GC47" s="9"/>
      <c r="GD47" s="54">
        <f>+FY47-$C$10/100</f>
        <v>1.319999999999999E-2</v>
      </c>
      <c r="GE47" s="39"/>
      <c r="GG47" s="51" t="s">
        <v>59</v>
      </c>
      <c r="GH47" s="52">
        <f>+GH10/100</f>
        <v>0.25</v>
      </c>
      <c r="GI47" s="53"/>
      <c r="GJ47" s="9"/>
      <c r="GK47" s="9"/>
      <c r="GL47" s="9"/>
      <c r="GM47" s="54">
        <f>+GH47-$C$10/100</f>
        <v>0.1215</v>
      </c>
      <c r="GN47" s="39"/>
      <c r="GP47" s="51" t="s">
        <v>59</v>
      </c>
      <c r="GQ47" s="52">
        <f>+GQ10/100</f>
        <v>0.20480000000000001</v>
      </c>
      <c r="GR47" s="53"/>
      <c r="GS47" s="9"/>
      <c r="GT47" s="9"/>
      <c r="GU47" s="9"/>
      <c r="GV47" s="54">
        <f>+GQ47-$C$10/100</f>
        <v>7.6300000000000007E-2</v>
      </c>
      <c r="GW47" s="39"/>
      <c r="GY47" s="51" t="s">
        <v>59</v>
      </c>
      <c r="GZ47" s="52">
        <f>+GZ10/100</f>
        <v>0.32990000000000003</v>
      </c>
      <c r="HA47" s="53"/>
      <c r="HB47" s="9"/>
      <c r="HC47" s="9"/>
      <c r="HD47" s="9"/>
      <c r="HE47" s="54">
        <f>+GZ47-$C$10/100</f>
        <v>0.20140000000000002</v>
      </c>
      <c r="HF47" s="39"/>
      <c r="HH47" s="51" t="s">
        <v>59</v>
      </c>
      <c r="HI47" s="52">
        <f>+HI10/100</f>
        <v>0.15759999999999999</v>
      </c>
      <c r="HJ47" s="53"/>
      <c r="HK47" s="9"/>
      <c r="HL47" s="9"/>
      <c r="HM47" s="9"/>
      <c r="HN47" s="54">
        <f>+HI47-$C$10/100</f>
        <v>2.9099999999999987E-2</v>
      </c>
      <c r="HO47" s="39"/>
      <c r="HQ47" s="51" t="s">
        <v>59</v>
      </c>
      <c r="HR47" s="52">
        <f>+HR10/100</f>
        <v>0.1807</v>
      </c>
      <c r="HS47" s="53"/>
      <c r="HT47" s="9"/>
      <c r="HU47" s="9"/>
      <c r="HV47" s="9"/>
      <c r="HW47" s="54">
        <f>+HR47-$C$10/100</f>
        <v>5.2199999999999996E-2</v>
      </c>
      <c r="HX47" s="39"/>
      <c r="HZ47" s="51" t="s">
        <v>59</v>
      </c>
      <c r="IA47" s="52">
        <f>+IA10/100</f>
        <v>0.17219999999999999</v>
      </c>
      <c r="IB47" s="53"/>
      <c r="IC47" s="9"/>
      <c r="ID47" s="9"/>
      <c r="IE47" s="9"/>
      <c r="IF47" s="54">
        <f>+IA47-$C$10/100</f>
        <v>4.3699999999999989E-2</v>
      </c>
      <c r="IG47" s="39"/>
      <c r="II47" s="51" t="s">
        <v>59</v>
      </c>
      <c r="IJ47" s="52">
        <f>+IJ10/100</f>
        <v>8.7799999999999989E-2</v>
      </c>
      <c r="IK47" s="53"/>
      <c r="IL47" s="9"/>
      <c r="IM47" s="9"/>
      <c r="IN47" s="9"/>
      <c r="IO47" s="54">
        <f>+IJ47-$C$10/100</f>
        <v>-4.0700000000000014E-2</v>
      </c>
      <c r="IP47" s="39"/>
      <c r="IR47" s="51" t="s">
        <v>59</v>
      </c>
      <c r="IS47" s="52">
        <f>+IS10/100</f>
        <v>0.14660000000000001</v>
      </c>
      <c r="IT47" s="53"/>
      <c r="IU47" s="9"/>
      <c r="IV47" s="9"/>
      <c r="IW47" s="9"/>
      <c r="IX47" s="54">
        <f>+IS47-$C$10/100</f>
        <v>1.8100000000000005E-2</v>
      </c>
      <c r="IY47" s="39"/>
      <c r="JA47" s="51" t="s">
        <v>59</v>
      </c>
      <c r="JB47" s="52">
        <f>+JB10/100</f>
        <v>0.26129999999999998</v>
      </c>
      <c r="JC47" s="53"/>
      <c r="JD47" s="9"/>
      <c r="JE47" s="9"/>
      <c r="JF47" s="9"/>
      <c r="JG47" s="54">
        <f>+JB47-$C$10/100</f>
        <v>0.13279999999999997</v>
      </c>
      <c r="JH47" s="39"/>
      <c r="JJ47" s="51" t="s">
        <v>59</v>
      </c>
      <c r="JK47" s="52">
        <f>+JK10/100</f>
        <v>0.27779999999999999</v>
      </c>
      <c r="JL47" s="53"/>
      <c r="JM47" s="9"/>
      <c r="JN47" s="9"/>
      <c r="JO47" s="9"/>
      <c r="JP47" s="54">
        <f>+JK47-$C$10/100</f>
        <v>0.14929999999999999</v>
      </c>
      <c r="JQ47" s="39"/>
      <c r="JS47" s="51" t="s">
        <v>59</v>
      </c>
      <c r="JT47" s="52">
        <f>+JT10/100</f>
        <v>0.1275</v>
      </c>
      <c r="JU47" s="53"/>
      <c r="JV47" s="9"/>
      <c r="JW47" s="9"/>
      <c r="JX47" s="9"/>
      <c r="JY47" s="54">
        <f>+JT47-$C$10/100</f>
        <v>-1.0000000000000009E-3</v>
      </c>
      <c r="JZ47" s="39"/>
    </row>
    <row r="48" spans="9:286" x14ac:dyDescent="0.15">
      <c r="I48" s="51" t="s">
        <v>60</v>
      </c>
      <c r="J48" s="55">
        <f>+O10</f>
        <v>0.57447382622773879</v>
      </c>
      <c r="K48" s="53"/>
      <c r="L48" s="53"/>
      <c r="M48" s="56"/>
      <c r="N48" s="9"/>
      <c r="O48" s="56">
        <f>+J48-$E$10</f>
        <v>0.22028314120539699</v>
      </c>
      <c r="P48" s="39"/>
      <c r="R48" s="51" t="s">
        <v>60</v>
      </c>
      <c r="S48" s="55">
        <f>+X10</f>
        <v>0.2929936305732484</v>
      </c>
      <c r="T48" s="53"/>
      <c r="U48" s="9"/>
      <c r="V48" s="9"/>
      <c r="W48" s="9"/>
      <c r="X48" s="56">
        <f>+S48-$E$10</f>
        <v>-6.1197054449093402E-2</v>
      </c>
      <c r="Y48" s="39"/>
      <c r="AA48" s="51" t="s">
        <v>60</v>
      </c>
      <c r="AB48" s="55">
        <f>+AG10</f>
        <v>0.4941860465116279</v>
      </c>
      <c r="AC48" s="53"/>
      <c r="AD48" s="9"/>
      <c r="AE48" s="9"/>
      <c r="AF48" s="9"/>
      <c r="AG48" s="56">
        <f>+AB48-$E$10</f>
        <v>0.1399953614892861</v>
      </c>
      <c r="AH48" s="39"/>
      <c r="AJ48" s="51" t="s">
        <v>60</v>
      </c>
      <c r="AK48" s="55">
        <f>+AP10</f>
        <v>0.69402985074626866</v>
      </c>
      <c r="AL48" s="53"/>
      <c r="AM48" s="9"/>
      <c r="AN48" s="9"/>
      <c r="AO48" s="9"/>
      <c r="AP48" s="56">
        <f>+AK48-$E$10</f>
        <v>0.33983916572392686</v>
      </c>
      <c r="AQ48" s="39"/>
      <c r="AS48" s="51" t="s">
        <v>60</v>
      </c>
      <c r="AT48" s="55">
        <f>+AY10</f>
        <v>0.66049382716049387</v>
      </c>
      <c r="AU48" s="53"/>
      <c r="AV48" s="9"/>
      <c r="AW48" s="9"/>
      <c r="AX48" s="9"/>
      <c r="AY48" s="56">
        <f>+AT48-$E$10</f>
        <v>0.30630314213815207</v>
      </c>
      <c r="AZ48" s="39"/>
      <c r="BB48" s="51" t="s">
        <v>60</v>
      </c>
      <c r="BC48" s="55">
        <f>+BH10</f>
        <v>0.60305343511450382</v>
      </c>
      <c r="BD48" s="53"/>
      <c r="BE48" s="9"/>
      <c r="BF48" s="9"/>
      <c r="BG48" s="9"/>
      <c r="BH48" s="56">
        <f>+BC48-$E$10</f>
        <v>0.24886275009216202</v>
      </c>
      <c r="BI48" s="39"/>
      <c r="BK48" s="51" t="s">
        <v>60</v>
      </c>
      <c r="BL48" s="55">
        <f>+BQ10</f>
        <v>0.67005076142131981</v>
      </c>
      <c r="BM48" s="53"/>
      <c r="BN48" s="9"/>
      <c r="BO48" s="9"/>
      <c r="BP48" s="9"/>
      <c r="BQ48" s="56">
        <f>+BL48-$E$10</f>
        <v>0.31586007639897801</v>
      </c>
      <c r="BR48" s="39"/>
      <c r="BT48" s="51" t="s">
        <v>60</v>
      </c>
      <c r="BU48" s="55">
        <f>+BZ10</f>
        <v>0.63636363636363635</v>
      </c>
      <c r="BV48" s="53"/>
      <c r="BW48" s="9"/>
      <c r="BX48" s="9"/>
      <c r="BY48" s="9"/>
      <c r="BZ48" s="56">
        <f>+BU48-$E$10</f>
        <v>0.28217295134129455</v>
      </c>
      <c r="CA48" s="39"/>
      <c r="CC48" s="51" t="s">
        <v>60</v>
      </c>
      <c r="CD48" s="55">
        <f>+CI10</f>
        <v>0.5781990521327014</v>
      </c>
      <c r="CE48" s="53"/>
      <c r="CF48" s="9"/>
      <c r="CG48" s="9"/>
      <c r="CH48" s="9"/>
      <c r="CI48" s="56">
        <f>+CD48-$E$10</f>
        <v>0.2240083671103596</v>
      </c>
      <c r="CJ48" s="39"/>
      <c r="CL48" s="51" t="s">
        <v>60</v>
      </c>
      <c r="CM48" s="55">
        <f>+CR10</f>
        <v>0.31683168316831684</v>
      </c>
      <c r="CN48" s="53"/>
      <c r="CO48" s="9"/>
      <c r="CP48" s="9"/>
      <c r="CQ48" s="9"/>
      <c r="CR48" s="56">
        <f>+CM48-$E$10</f>
        <v>-3.7359001854024965E-2</v>
      </c>
      <c r="CS48" s="39"/>
      <c r="CU48" s="51" t="s">
        <v>60</v>
      </c>
      <c r="CV48" s="55">
        <f>+DA10</f>
        <v>0.84507042253521125</v>
      </c>
      <c r="CW48" s="53"/>
      <c r="CX48" s="9"/>
      <c r="CY48" s="9"/>
      <c r="CZ48" s="9"/>
      <c r="DA48" s="56">
        <f>+CV48-$E$10</f>
        <v>0.49087973751286945</v>
      </c>
      <c r="DB48" s="39"/>
      <c r="DD48" s="51" t="s">
        <v>60</v>
      </c>
      <c r="DE48" s="55">
        <f>+DJ10</f>
        <v>0.6785714285714286</v>
      </c>
      <c r="DF48" s="53"/>
      <c r="DG48" s="9"/>
      <c r="DH48" s="9"/>
      <c r="DI48" s="9"/>
      <c r="DJ48" s="56">
        <f>+DE48-$E$10</f>
        <v>0.3243807435490868</v>
      </c>
      <c r="DK48" s="39"/>
      <c r="DM48" s="51" t="s">
        <v>60</v>
      </c>
      <c r="DN48" s="55">
        <f>+DS10</f>
        <v>0.84615384615384615</v>
      </c>
      <c r="DO48" s="53"/>
      <c r="DP48" s="9"/>
      <c r="DQ48" s="9"/>
      <c r="DR48" s="9"/>
      <c r="DS48" s="56">
        <f>+DN48-$E$10</f>
        <v>0.49196316113150435</v>
      </c>
      <c r="DT48" s="39"/>
      <c r="DV48" s="51" t="s">
        <v>60</v>
      </c>
      <c r="DW48" s="55">
        <f>+EB10</f>
        <v>0.66666666666666663</v>
      </c>
      <c r="DX48" s="53"/>
      <c r="DY48" s="9"/>
      <c r="DZ48" s="9"/>
      <c r="EA48" s="9"/>
      <c r="EB48" s="56">
        <f>+DW48-$E$10</f>
        <v>0.31247598164432483</v>
      </c>
      <c r="EC48" s="39"/>
      <c r="EE48" s="51" t="s">
        <v>60</v>
      </c>
      <c r="EF48" s="55">
        <f>+EK10</f>
        <v>0.7857142857142857</v>
      </c>
      <c r="EG48" s="53"/>
      <c r="EH48" s="9"/>
      <c r="EI48" s="9"/>
      <c r="EJ48" s="9"/>
      <c r="EK48" s="56">
        <f>+EF48-$E$10</f>
        <v>0.4315236006919439</v>
      </c>
      <c r="EL48" s="39"/>
      <c r="EN48" s="51" t="s">
        <v>60</v>
      </c>
      <c r="EO48" s="55">
        <f>+ET10</f>
        <v>0.71111111111111114</v>
      </c>
      <c r="EP48" s="53"/>
      <c r="EQ48" s="9"/>
      <c r="ER48" s="9"/>
      <c r="ES48" s="9"/>
      <c r="ET48" s="56">
        <f>+EO48-$E$10</f>
        <v>0.35692042608876934</v>
      </c>
      <c r="EU48" s="39"/>
      <c r="EW48" s="51" t="s">
        <v>60</v>
      </c>
      <c r="EX48" s="55">
        <f>+FC10</f>
        <v>0.76119402985074625</v>
      </c>
      <c r="EY48" s="53"/>
      <c r="EZ48" s="9"/>
      <c r="FA48" s="9"/>
      <c r="FB48" s="9"/>
      <c r="FC48" s="56">
        <f>+EX48-$E$10</f>
        <v>0.40700334482840445</v>
      </c>
      <c r="FD48" s="39"/>
      <c r="FF48" s="51" t="s">
        <v>60</v>
      </c>
      <c r="FG48" s="55">
        <f>+FL10</f>
        <v>0.73333333333333328</v>
      </c>
      <c r="FH48" s="53"/>
      <c r="FI48" s="9"/>
      <c r="FJ48" s="9"/>
      <c r="FK48" s="9"/>
      <c r="FL48" s="56">
        <f>+FG48-$E$10</f>
        <v>0.37914264831099148</v>
      </c>
      <c r="FM48" s="39"/>
      <c r="FO48" s="51" t="s">
        <v>60</v>
      </c>
      <c r="FP48" s="55">
        <f>+FU10</f>
        <v>0.8571428571428571</v>
      </c>
      <c r="FQ48" s="53"/>
      <c r="FR48" s="9"/>
      <c r="FS48" s="9"/>
      <c r="FT48" s="9"/>
      <c r="FU48" s="56">
        <f>+FP48-$E$10</f>
        <v>0.50295217212051524</v>
      </c>
      <c r="FV48" s="39"/>
      <c r="FX48" s="51" t="s">
        <v>60</v>
      </c>
      <c r="FY48" s="55">
        <f>+GD10</f>
        <v>0.6470588235294118</v>
      </c>
      <c r="FZ48" s="53"/>
      <c r="GA48" s="9"/>
      <c r="GB48" s="9"/>
      <c r="GC48" s="9"/>
      <c r="GD48" s="56">
        <f>+FY48-$E$10</f>
        <v>0.29286813850707</v>
      </c>
      <c r="GE48" s="39"/>
      <c r="GG48" s="51" t="s">
        <v>60</v>
      </c>
      <c r="GH48" s="55">
        <f>+GM10</f>
        <v>0.74626865671641796</v>
      </c>
      <c r="GI48" s="53"/>
      <c r="GJ48" s="9"/>
      <c r="GK48" s="9"/>
      <c r="GL48" s="9"/>
      <c r="GM48" s="56">
        <f>+GH48-$E$10</f>
        <v>0.39207797169407616</v>
      </c>
      <c r="GN48" s="39"/>
      <c r="GP48" s="51" t="s">
        <v>60</v>
      </c>
      <c r="GQ48" s="55">
        <f>+GV10</f>
        <v>0.7021276595744681</v>
      </c>
      <c r="GR48" s="53"/>
      <c r="GS48" s="9"/>
      <c r="GT48" s="9"/>
      <c r="GU48" s="9"/>
      <c r="GV48" s="56">
        <f>+GQ48-$E$10</f>
        <v>0.3479369745521263</v>
      </c>
      <c r="GW48" s="39"/>
      <c r="GY48" s="51" t="s">
        <v>60</v>
      </c>
      <c r="GZ48" s="55">
        <f>+HE10</f>
        <v>0.75257731958762886</v>
      </c>
      <c r="HA48" s="53"/>
      <c r="HB48" s="9"/>
      <c r="HC48" s="9"/>
      <c r="HD48" s="9"/>
      <c r="HE48" s="56">
        <f>+GZ48-$E$10</f>
        <v>0.39838663456528706</v>
      </c>
      <c r="HF48" s="39"/>
      <c r="HH48" s="51" t="s">
        <v>60</v>
      </c>
      <c r="HI48" s="55">
        <f>+HN10</f>
        <v>0.58878504672897192</v>
      </c>
      <c r="HJ48" s="53"/>
      <c r="HK48" s="9"/>
      <c r="HL48" s="9"/>
      <c r="HM48" s="9"/>
      <c r="HN48" s="56">
        <f>+HI48-$E$10</f>
        <v>0.23459436170663012</v>
      </c>
      <c r="HO48" s="39"/>
      <c r="HQ48" s="51" t="s">
        <v>60</v>
      </c>
      <c r="HR48" s="55">
        <f>+HW10</f>
        <v>0.77586206896551724</v>
      </c>
      <c r="HS48" s="53"/>
      <c r="HT48" s="9"/>
      <c r="HU48" s="9"/>
      <c r="HV48" s="9"/>
      <c r="HW48" s="56">
        <f>+HR48-$E$10</f>
        <v>0.42167138394317544</v>
      </c>
      <c r="HX48" s="39"/>
      <c r="HZ48" s="51" t="s">
        <v>60</v>
      </c>
      <c r="IA48" s="55">
        <f>+IF10</f>
        <v>0.77777777777777779</v>
      </c>
      <c r="IB48" s="53"/>
      <c r="IC48" s="9"/>
      <c r="ID48" s="9"/>
      <c r="IE48" s="9"/>
      <c r="IF48" s="56">
        <f>+IA48-$E$10</f>
        <v>0.42358709275543599</v>
      </c>
      <c r="IG48" s="39"/>
      <c r="II48" s="51" t="s">
        <v>60</v>
      </c>
      <c r="IJ48" s="55">
        <f>+IO10</f>
        <v>0.7846153846153846</v>
      </c>
      <c r="IK48" s="53"/>
      <c r="IL48" s="9"/>
      <c r="IM48" s="9"/>
      <c r="IN48" s="9"/>
      <c r="IO48" s="56">
        <f>+IJ48-$E$10</f>
        <v>0.4304246995930428</v>
      </c>
      <c r="IP48" s="39"/>
      <c r="IR48" s="51" t="s">
        <v>60</v>
      </c>
      <c r="IS48" s="55">
        <f>+IX10</f>
        <v>1</v>
      </c>
      <c r="IT48" s="53"/>
      <c r="IU48" s="9"/>
      <c r="IV48" s="9"/>
      <c r="IW48" s="9"/>
      <c r="IX48" s="56">
        <f>+IS48-$E$10</f>
        <v>0.64580931497765826</v>
      </c>
      <c r="IY48" s="39"/>
      <c r="JA48" s="51" t="s">
        <v>60</v>
      </c>
      <c r="JB48" s="55">
        <f>+JG10</f>
        <v>0.68965517241379315</v>
      </c>
      <c r="JC48" s="53"/>
      <c r="JD48" s="9"/>
      <c r="JE48" s="9"/>
      <c r="JF48" s="9"/>
      <c r="JG48" s="56">
        <f>+JB48-$E$10</f>
        <v>0.33546448739145135</v>
      </c>
      <c r="JH48" s="39"/>
      <c r="JJ48" s="51" t="s">
        <v>60</v>
      </c>
      <c r="JK48" s="55">
        <f>+JP10</f>
        <v>0.6</v>
      </c>
      <c r="JL48" s="53"/>
      <c r="JM48" s="9"/>
      <c r="JN48" s="9"/>
      <c r="JO48" s="9"/>
      <c r="JP48" s="56">
        <f>+JK48-$E$10</f>
        <v>0.24580931497765818</v>
      </c>
      <c r="JQ48" s="39"/>
      <c r="JS48" s="51" t="s">
        <v>60</v>
      </c>
      <c r="JT48" s="55">
        <f>+JY10</f>
        <v>0.79166666666666663</v>
      </c>
      <c r="JU48" s="53"/>
      <c r="JV48" s="9"/>
      <c r="JW48" s="9"/>
      <c r="JX48" s="9"/>
      <c r="JY48" s="56">
        <f>+JT48-$E$10</f>
        <v>0.43747598164432483</v>
      </c>
      <c r="JZ48" s="39"/>
    </row>
    <row r="49" spans="9:286" x14ac:dyDescent="0.15">
      <c r="I49" s="51" t="s">
        <v>61</v>
      </c>
      <c r="J49" s="55">
        <f>+P10</f>
        <v>0.42552617377226121</v>
      </c>
      <c r="K49" s="53"/>
      <c r="L49" s="53"/>
      <c r="M49" s="56"/>
      <c r="N49" s="9"/>
      <c r="O49" s="56">
        <f>+J49-$G$10</f>
        <v>-0.22014248469111664</v>
      </c>
      <c r="P49" s="39"/>
      <c r="R49" s="51" t="s">
        <v>61</v>
      </c>
      <c r="S49" s="55">
        <f>+Y10</f>
        <v>0.70700636942675155</v>
      </c>
      <c r="T49" s="53"/>
      <c r="U49" s="9"/>
      <c r="V49" s="9"/>
      <c r="W49" s="9"/>
      <c r="X49" s="56">
        <f>+S49-$G$10</f>
        <v>6.1337710963373704E-2</v>
      </c>
      <c r="Y49" s="39"/>
      <c r="AA49" s="51" t="s">
        <v>61</v>
      </c>
      <c r="AB49" s="55">
        <f>+AH10</f>
        <v>0.5058139534883721</v>
      </c>
      <c r="AC49" s="53"/>
      <c r="AD49" s="9"/>
      <c r="AE49" s="9"/>
      <c r="AF49" s="9"/>
      <c r="AG49" s="56">
        <f>+AB49-$G$10</f>
        <v>-0.13985470497500574</v>
      </c>
      <c r="AH49" s="39"/>
      <c r="AJ49" s="51" t="s">
        <v>61</v>
      </c>
      <c r="AK49" s="55">
        <f>+AQ10</f>
        <v>0.30597014925373134</v>
      </c>
      <c r="AL49" s="53"/>
      <c r="AM49" s="9"/>
      <c r="AN49" s="9"/>
      <c r="AO49" s="9"/>
      <c r="AP49" s="56">
        <f>+AK49-$G$10</f>
        <v>-0.3396985092096465</v>
      </c>
      <c r="AQ49" s="39"/>
      <c r="AS49" s="51" t="s">
        <v>61</v>
      </c>
      <c r="AT49" s="55">
        <f>+AZ10</f>
        <v>0.33950617283950618</v>
      </c>
      <c r="AU49" s="53"/>
      <c r="AV49" s="9"/>
      <c r="AW49" s="9"/>
      <c r="AX49" s="9"/>
      <c r="AY49" s="56">
        <f>+AT49-$G$10</f>
        <v>-0.30616248562387166</v>
      </c>
      <c r="AZ49" s="39"/>
      <c r="BB49" s="51" t="s">
        <v>61</v>
      </c>
      <c r="BC49" s="55">
        <f>+BI10</f>
        <v>0.39694656488549618</v>
      </c>
      <c r="BD49" s="53"/>
      <c r="BE49" s="9"/>
      <c r="BF49" s="9"/>
      <c r="BG49" s="9"/>
      <c r="BH49" s="56">
        <f>+BC49-$G$10</f>
        <v>-0.24872209357788166</v>
      </c>
      <c r="BI49" s="39"/>
      <c r="BK49" s="51" t="s">
        <v>61</v>
      </c>
      <c r="BL49" s="55">
        <f>+BR10</f>
        <v>0.32994923857868019</v>
      </c>
      <c r="BM49" s="53"/>
      <c r="BN49" s="9"/>
      <c r="BO49" s="9"/>
      <c r="BP49" s="9"/>
      <c r="BQ49" s="56">
        <f>+BL49-$G$10</f>
        <v>-0.31571941988469765</v>
      </c>
      <c r="BR49" s="39"/>
      <c r="BT49" s="51" t="s">
        <v>61</v>
      </c>
      <c r="BU49" s="55">
        <f>+CA10</f>
        <v>0.36363636363636365</v>
      </c>
      <c r="BV49" s="53"/>
      <c r="BW49" s="9"/>
      <c r="BX49" s="9"/>
      <c r="BY49" s="9"/>
      <c r="BZ49" s="56">
        <f>+BU49-$G$10</f>
        <v>-0.2820322948270142</v>
      </c>
      <c r="CA49" s="39"/>
      <c r="CC49" s="51" t="s">
        <v>61</v>
      </c>
      <c r="CD49" s="55">
        <f>+CJ10</f>
        <v>0.4218009478672986</v>
      </c>
      <c r="CE49" s="53"/>
      <c r="CF49" s="9"/>
      <c r="CG49" s="9"/>
      <c r="CH49" s="9"/>
      <c r="CI49" s="56">
        <f>+CD49-$G$10</f>
        <v>-0.22386771059607924</v>
      </c>
      <c r="CJ49" s="39"/>
      <c r="CL49" s="51" t="s">
        <v>61</v>
      </c>
      <c r="CM49" s="55">
        <f>+CS10</f>
        <v>0.68316831683168322</v>
      </c>
      <c r="CN49" s="53"/>
      <c r="CO49" s="9"/>
      <c r="CP49" s="9"/>
      <c r="CQ49" s="9"/>
      <c r="CR49" s="56">
        <f>+CM49-$G$10</f>
        <v>3.7499658368305377E-2</v>
      </c>
      <c r="CS49" s="39"/>
      <c r="CU49" s="51" t="s">
        <v>61</v>
      </c>
      <c r="CV49" s="55">
        <f>+DB10</f>
        <v>0.15492957746478872</v>
      </c>
      <c r="CW49" s="53"/>
      <c r="CX49" s="9"/>
      <c r="CY49" s="9"/>
      <c r="CZ49" s="9"/>
      <c r="DA49" s="56">
        <f>+CV49-$G$10</f>
        <v>-0.49073908099858909</v>
      </c>
      <c r="DB49" s="39"/>
      <c r="DD49" s="51" t="s">
        <v>61</v>
      </c>
      <c r="DE49" s="55">
        <f>+DK10</f>
        <v>0.32142857142857145</v>
      </c>
      <c r="DF49" s="53"/>
      <c r="DG49" s="9"/>
      <c r="DH49" s="9"/>
      <c r="DI49" s="9"/>
      <c r="DJ49" s="56">
        <f>+DE49-$G$10</f>
        <v>-0.32424008703480639</v>
      </c>
      <c r="DK49" s="39"/>
      <c r="DM49" s="51" t="s">
        <v>61</v>
      </c>
      <c r="DN49" s="55">
        <f>+DT10</f>
        <v>0.15384615384615385</v>
      </c>
      <c r="DO49" s="53"/>
      <c r="DP49" s="9"/>
      <c r="DQ49" s="9"/>
      <c r="DR49" s="9"/>
      <c r="DS49" s="56">
        <f>+DN49-$G$10</f>
        <v>-0.49182250461722399</v>
      </c>
      <c r="DT49" s="39"/>
      <c r="DV49" s="51" t="s">
        <v>61</v>
      </c>
      <c r="DW49" s="55">
        <f>+EC10</f>
        <v>0.33333333333333331</v>
      </c>
      <c r="DX49" s="53"/>
      <c r="DY49" s="9"/>
      <c r="DZ49" s="9"/>
      <c r="EA49" s="9"/>
      <c r="EB49" s="56">
        <f>+DW49-$G$10</f>
        <v>-0.31233532513004453</v>
      </c>
      <c r="EC49" s="39"/>
      <c r="EE49" s="51" t="s">
        <v>61</v>
      </c>
      <c r="EF49" s="55">
        <f>+EL10</f>
        <v>0.21428571428571427</v>
      </c>
      <c r="EG49" s="53"/>
      <c r="EH49" s="9"/>
      <c r="EI49" s="9"/>
      <c r="EJ49" s="9"/>
      <c r="EK49" s="56">
        <f>+EF49-$G$10</f>
        <v>-0.43138294417766354</v>
      </c>
      <c r="EL49" s="39"/>
      <c r="EN49" s="51" t="s">
        <v>61</v>
      </c>
      <c r="EO49" s="55">
        <f>+EU10</f>
        <v>0.28888888888888886</v>
      </c>
      <c r="EP49" s="53"/>
      <c r="EQ49" s="9"/>
      <c r="ER49" s="9"/>
      <c r="ES49" s="9"/>
      <c r="ET49" s="56">
        <f>+EO49-$G$10</f>
        <v>-0.35677976957448898</v>
      </c>
      <c r="EU49" s="39"/>
      <c r="EW49" s="51" t="s">
        <v>61</v>
      </c>
      <c r="EX49" s="55">
        <f>+FD10</f>
        <v>0.23880597014925373</v>
      </c>
      <c r="EY49" s="53"/>
      <c r="EZ49" s="9"/>
      <c r="FA49" s="9"/>
      <c r="FB49" s="9"/>
      <c r="FC49" s="56">
        <f>+EX49-$G$10</f>
        <v>-0.40686268831412409</v>
      </c>
      <c r="FD49" s="39"/>
      <c r="FF49" s="51" t="s">
        <v>61</v>
      </c>
      <c r="FG49" s="55">
        <f>+FM10</f>
        <v>0.26666666666666666</v>
      </c>
      <c r="FH49" s="53"/>
      <c r="FI49" s="9"/>
      <c r="FJ49" s="9"/>
      <c r="FK49" s="9"/>
      <c r="FL49" s="56">
        <f>+FG49-$G$10</f>
        <v>-0.37900199179671118</v>
      </c>
      <c r="FM49" s="39"/>
      <c r="FO49" s="51" t="s">
        <v>61</v>
      </c>
      <c r="FP49" s="55">
        <f>+FV10</f>
        <v>0.14285714285714285</v>
      </c>
      <c r="FQ49" s="53"/>
      <c r="FR49" s="9"/>
      <c r="FS49" s="9"/>
      <c r="FT49" s="9"/>
      <c r="FU49" s="56">
        <f>+FP49-$G$10</f>
        <v>-0.50281151560623494</v>
      </c>
      <c r="FV49" s="39"/>
      <c r="FX49" s="51" t="s">
        <v>61</v>
      </c>
      <c r="FY49" s="55">
        <f>+GE10</f>
        <v>0.35294117647058826</v>
      </c>
      <c r="FZ49" s="53"/>
      <c r="GA49" s="9"/>
      <c r="GB49" s="9"/>
      <c r="GC49" s="9"/>
      <c r="GD49" s="56">
        <f>+FY49-$G$10</f>
        <v>-0.29272748199278958</v>
      </c>
      <c r="GE49" s="39"/>
      <c r="GG49" s="51" t="s">
        <v>61</v>
      </c>
      <c r="GH49" s="55">
        <f>+GN10</f>
        <v>0.2537313432835821</v>
      </c>
      <c r="GI49" s="53"/>
      <c r="GJ49" s="9"/>
      <c r="GK49" s="9"/>
      <c r="GL49" s="9"/>
      <c r="GM49" s="56">
        <f>+GH49-$G$10</f>
        <v>-0.39193731517979574</v>
      </c>
      <c r="GN49" s="39"/>
      <c r="GP49" s="51" t="s">
        <v>61</v>
      </c>
      <c r="GQ49" s="55">
        <f>+GW10</f>
        <v>0.2978723404255319</v>
      </c>
      <c r="GR49" s="53"/>
      <c r="GS49" s="9"/>
      <c r="GT49" s="9"/>
      <c r="GU49" s="9"/>
      <c r="GV49" s="56">
        <f>+GQ49-$G$10</f>
        <v>-0.34779631803784594</v>
      </c>
      <c r="GW49" s="39"/>
      <c r="GY49" s="51" t="s">
        <v>61</v>
      </c>
      <c r="GZ49" s="55">
        <f>+HF10</f>
        <v>0.24742268041237114</v>
      </c>
      <c r="HA49" s="53"/>
      <c r="HB49" s="9"/>
      <c r="HC49" s="9"/>
      <c r="HD49" s="9"/>
      <c r="HE49" s="56">
        <f>+GZ49-$G$10</f>
        <v>-0.3982459780510067</v>
      </c>
      <c r="HF49" s="39"/>
      <c r="HH49" s="51" t="s">
        <v>61</v>
      </c>
      <c r="HI49" s="55">
        <f>+HO10</f>
        <v>0.41121495327102803</v>
      </c>
      <c r="HJ49" s="53"/>
      <c r="HK49" s="9"/>
      <c r="HL49" s="9"/>
      <c r="HM49" s="9"/>
      <c r="HN49" s="56">
        <f>+HI49-$G$10</f>
        <v>-0.23445370519234981</v>
      </c>
      <c r="HO49" s="39"/>
      <c r="HQ49" s="51" t="s">
        <v>61</v>
      </c>
      <c r="HR49" s="55">
        <f>+HX10</f>
        <v>0.22413793103448276</v>
      </c>
      <c r="HS49" s="53"/>
      <c r="HT49" s="9"/>
      <c r="HU49" s="9"/>
      <c r="HV49" s="9"/>
      <c r="HW49" s="56">
        <f>+HR49-$G$10</f>
        <v>-0.42153072742889508</v>
      </c>
      <c r="HX49" s="39"/>
      <c r="HZ49" s="51" t="s">
        <v>61</v>
      </c>
      <c r="IA49" s="55">
        <f>+IG10</f>
        <v>0.22222222222222221</v>
      </c>
      <c r="IB49" s="53"/>
      <c r="IC49" s="9"/>
      <c r="ID49" s="9"/>
      <c r="IE49" s="9"/>
      <c r="IF49" s="56">
        <f>+IA49-$G$10</f>
        <v>-0.42344643624115563</v>
      </c>
      <c r="IG49" s="39"/>
      <c r="II49" s="51" t="s">
        <v>61</v>
      </c>
      <c r="IJ49" s="55">
        <f>+IP10</f>
        <v>0.2153846153846154</v>
      </c>
      <c r="IK49" s="53"/>
      <c r="IL49" s="9"/>
      <c r="IM49" s="9"/>
      <c r="IN49" s="9"/>
      <c r="IO49" s="56">
        <f>+IJ49-$G$10</f>
        <v>-0.43028404307876245</v>
      </c>
      <c r="IP49" s="39"/>
      <c r="IR49" s="51" t="s">
        <v>61</v>
      </c>
      <c r="IS49" s="55">
        <f>+IY10</f>
        <v>0</v>
      </c>
      <c r="IT49" s="53"/>
      <c r="IU49" s="9"/>
      <c r="IV49" s="9"/>
      <c r="IW49" s="9"/>
      <c r="IX49" s="56">
        <f>+IS49-$G$10</f>
        <v>-0.64566865846337784</v>
      </c>
      <c r="IY49" s="39"/>
      <c r="JA49" s="51" t="s">
        <v>61</v>
      </c>
      <c r="JB49" s="55">
        <f>+JH10</f>
        <v>0.31034482758620691</v>
      </c>
      <c r="JC49" s="53"/>
      <c r="JD49" s="9"/>
      <c r="JE49" s="9"/>
      <c r="JF49" s="9"/>
      <c r="JG49" s="56">
        <f>+JB49-$G$10</f>
        <v>-0.33532383087717094</v>
      </c>
      <c r="JH49" s="39"/>
      <c r="JJ49" s="51" t="s">
        <v>61</v>
      </c>
      <c r="JK49" s="55">
        <f>+JQ10</f>
        <v>0.4</v>
      </c>
      <c r="JL49" s="53"/>
      <c r="JM49" s="9"/>
      <c r="JN49" s="9"/>
      <c r="JO49" s="9"/>
      <c r="JP49" s="56">
        <f>+JK49-$G$10</f>
        <v>-0.24566865846337782</v>
      </c>
      <c r="JQ49" s="39"/>
      <c r="JS49" s="51" t="s">
        <v>61</v>
      </c>
      <c r="JT49" s="55">
        <f>+JZ10</f>
        <v>0.20833333333333334</v>
      </c>
      <c r="JU49" s="53"/>
      <c r="JV49" s="9"/>
      <c r="JW49" s="9"/>
      <c r="JX49" s="9"/>
      <c r="JY49" s="56">
        <f>+JT49-$G$10</f>
        <v>-0.43733532513004447</v>
      </c>
      <c r="JZ49" s="39"/>
    </row>
    <row r="50" spans="9:286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  <c r="GG50" s="38"/>
      <c r="GH50" s="9"/>
      <c r="GI50" s="9"/>
      <c r="GJ50" s="9"/>
      <c r="GK50" s="9"/>
      <c r="GL50" s="9"/>
      <c r="GM50" s="57"/>
      <c r="GN50" s="39"/>
      <c r="GP50" s="38"/>
      <c r="GQ50" s="9"/>
      <c r="GR50" s="9"/>
      <c r="GS50" s="9"/>
      <c r="GT50" s="9"/>
      <c r="GU50" s="9"/>
      <c r="GV50" s="57"/>
      <c r="GW50" s="39"/>
      <c r="GY50" s="38"/>
      <c r="GZ50" s="9"/>
      <c r="HA50" s="9"/>
      <c r="HB50" s="9"/>
      <c r="HC50" s="9"/>
      <c r="HD50" s="9"/>
      <c r="HE50" s="57"/>
      <c r="HF50" s="39"/>
      <c r="HH50" s="38"/>
      <c r="HI50" s="9"/>
      <c r="HJ50" s="9"/>
      <c r="HK50" s="9"/>
      <c r="HL50" s="9"/>
      <c r="HM50" s="9"/>
      <c r="HN50" s="57"/>
      <c r="HO50" s="39"/>
      <c r="HQ50" s="38"/>
      <c r="HR50" s="9"/>
      <c r="HS50" s="9"/>
      <c r="HT50" s="9"/>
      <c r="HU50" s="9"/>
      <c r="HV50" s="9"/>
      <c r="HW50" s="57"/>
      <c r="HX50" s="39"/>
      <c r="HZ50" s="38"/>
      <c r="IA50" s="9"/>
      <c r="IB50" s="9"/>
      <c r="IC50" s="9"/>
      <c r="ID50" s="9"/>
      <c r="IE50" s="9"/>
      <c r="IF50" s="57"/>
      <c r="IG50" s="39"/>
      <c r="II50" s="38"/>
      <c r="IJ50" s="9"/>
      <c r="IK50" s="9"/>
      <c r="IL50" s="9"/>
      <c r="IM50" s="9"/>
      <c r="IN50" s="9"/>
      <c r="IO50" s="57"/>
      <c r="IP50" s="39"/>
      <c r="IR50" s="38"/>
      <c r="IS50" s="9"/>
      <c r="IT50" s="9"/>
      <c r="IU50" s="9"/>
      <c r="IV50" s="9"/>
      <c r="IW50" s="9"/>
      <c r="IX50" s="57"/>
      <c r="IY50" s="39"/>
      <c r="JA50" s="38"/>
      <c r="JB50" s="9"/>
      <c r="JC50" s="9"/>
      <c r="JD50" s="9"/>
      <c r="JE50" s="9"/>
      <c r="JF50" s="9"/>
      <c r="JG50" s="57"/>
      <c r="JH50" s="39"/>
      <c r="JJ50" s="38"/>
      <c r="JK50" s="9"/>
      <c r="JL50" s="9"/>
      <c r="JM50" s="9"/>
      <c r="JN50" s="9"/>
      <c r="JO50" s="9"/>
      <c r="JP50" s="57"/>
      <c r="JQ50" s="39"/>
      <c r="JS50" s="38"/>
      <c r="JT50" s="9"/>
      <c r="JU50" s="9"/>
      <c r="JV50" s="9"/>
      <c r="JW50" s="9"/>
      <c r="JX50" s="9"/>
      <c r="JY50" s="57"/>
      <c r="JZ50" s="39"/>
    </row>
    <row r="51" spans="9:286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  <c r="GG51" s="50" t="s">
        <v>77</v>
      </c>
      <c r="GH51" s="9"/>
      <c r="GI51" s="9"/>
      <c r="GJ51" s="9"/>
      <c r="GK51" s="9"/>
      <c r="GL51" s="9"/>
      <c r="GM51" s="57"/>
      <c r="GN51" s="39"/>
      <c r="GP51" s="50" t="s">
        <v>77</v>
      </c>
      <c r="GQ51" s="9"/>
      <c r="GR51" s="9"/>
      <c r="GS51" s="9"/>
      <c r="GT51" s="9"/>
      <c r="GU51" s="9"/>
      <c r="GV51" s="57"/>
      <c r="GW51" s="39"/>
      <c r="GY51" s="50" t="s">
        <v>77</v>
      </c>
      <c r="GZ51" s="9"/>
      <c r="HA51" s="9"/>
      <c r="HB51" s="9"/>
      <c r="HC51" s="9"/>
      <c r="HD51" s="9"/>
      <c r="HE51" s="57"/>
      <c r="HF51" s="39"/>
      <c r="HH51" s="50" t="s">
        <v>77</v>
      </c>
      <c r="HI51" s="9"/>
      <c r="HJ51" s="9"/>
      <c r="HK51" s="9"/>
      <c r="HL51" s="9"/>
      <c r="HM51" s="9"/>
      <c r="HN51" s="57"/>
      <c r="HO51" s="39"/>
      <c r="HQ51" s="50" t="s">
        <v>77</v>
      </c>
      <c r="HR51" s="9"/>
      <c r="HS51" s="9"/>
      <c r="HT51" s="9"/>
      <c r="HU51" s="9"/>
      <c r="HV51" s="9"/>
      <c r="HW51" s="57"/>
      <c r="HX51" s="39"/>
      <c r="HZ51" s="50" t="s">
        <v>77</v>
      </c>
      <c r="IA51" s="9"/>
      <c r="IB51" s="9"/>
      <c r="IC51" s="9"/>
      <c r="ID51" s="9"/>
      <c r="IE51" s="9"/>
      <c r="IF51" s="57"/>
      <c r="IG51" s="39"/>
      <c r="II51" s="50" t="s">
        <v>77</v>
      </c>
      <c r="IJ51" s="9"/>
      <c r="IK51" s="9"/>
      <c r="IL51" s="9"/>
      <c r="IM51" s="9"/>
      <c r="IN51" s="9"/>
      <c r="IO51" s="57"/>
      <c r="IP51" s="39"/>
      <c r="IR51" s="50" t="s">
        <v>77</v>
      </c>
      <c r="IS51" s="9"/>
      <c r="IT51" s="9"/>
      <c r="IU51" s="9"/>
      <c r="IV51" s="9"/>
      <c r="IW51" s="9"/>
      <c r="IX51" s="57"/>
      <c r="IY51" s="39"/>
      <c r="JA51" s="50" t="s">
        <v>77</v>
      </c>
      <c r="JB51" s="9"/>
      <c r="JC51" s="9"/>
      <c r="JD51" s="9"/>
      <c r="JE51" s="9"/>
      <c r="JF51" s="9"/>
      <c r="JG51" s="57"/>
      <c r="JH51" s="39"/>
      <c r="JJ51" s="50" t="s">
        <v>77</v>
      </c>
      <c r="JK51" s="9"/>
      <c r="JL51" s="9"/>
      <c r="JM51" s="9"/>
      <c r="JN51" s="9"/>
      <c r="JO51" s="9"/>
      <c r="JP51" s="57"/>
      <c r="JQ51" s="39"/>
      <c r="JS51" s="50" t="s">
        <v>77</v>
      </c>
      <c r="JT51" s="9"/>
      <c r="JU51" s="9"/>
      <c r="JV51" s="9"/>
      <c r="JW51" s="9"/>
      <c r="JX51" s="9"/>
      <c r="JY51" s="57"/>
      <c r="JZ51" s="39"/>
    </row>
    <row r="52" spans="9:286" x14ac:dyDescent="0.15">
      <c r="I52" s="51" t="s">
        <v>59</v>
      </c>
      <c r="J52" s="52">
        <f>+J19/100</f>
        <v>0.12539999999999998</v>
      </c>
      <c r="K52" s="53"/>
      <c r="L52" s="53"/>
      <c r="M52" s="54"/>
      <c r="N52" s="9"/>
      <c r="O52" s="54">
        <f>+J52-$C$19/100</f>
        <v>-3.9000000000000146E-3</v>
      </c>
      <c r="P52" s="39"/>
      <c r="R52" s="51" t="s">
        <v>59</v>
      </c>
      <c r="S52" s="52">
        <f>+S19/100</f>
        <v>0.1047</v>
      </c>
      <c r="T52" s="53"/>
      <c r="U52" s="9"/>
      <c r="V52" s="9"/>
      <c r="W52" s="9"/>
      <c r="X52" s="54">
        <f>+S52-$C$19/100</f>
        <v>-2.4599999999999997E-2</v>
      </c>
      <c r="Y52" s="39"/>
      <c r="AA52" s="51" t="s">
        <v>59</v>
      </c>
      <c r="AB52" s="52">
        <f>+AB19/100</f>
        <v>0.1032</v>
      </c>
      <c r="AC52" s="53"/>
      <c r="AD52" s="9"/>
      <c r="AE52" s="9"/>
      <c r="AF52" s="9"/>
      <c r="AG52" s="54">
        <f>+AB52-$C$19/100</f>
        <v>-2.6099999999999998E-2</v>
      </c>
      <c r="AH52" s="39"/>
      <c r="AJ52" s="51" t="s">
        <v>59</v>
      </c>
      <c r="AK52" s="52">
        <f>+AK19/100</f>
        <v>0.11320000000000001</v>
      </c>
      <c r="AL52" s="53"/>
      <c r="AM52" s="9"/>
      <c r="AN52" s="9"/>
      <c r="AO52" s="9"/>
      <c r="AP52" s="54">
        <f>+AK52-$C$19/100</f>
        <v>-1.6099999999999989E-2</v>
      </c>
      <c r="AQ52" s="39"/>
      <c r="AS52" s="51" t="s">
        <v>59</v>
      </c>
      <c r="AT52" s="52">
        <f>+AT19/100</f>
        <v>9.2699999999999991E-2</v>
      </c>
      <c r="AU52" s="53"/>
      <c r="AV52" s="9"/>
      <c r="AW52" s="9"/>
      <c r="AX52" s="9"/>
      <c r="AY52" s="54">
        <f>+AT52-$C$19/100</f>
        <v>-3.6600000000000008E-2</v>
      </c>
      <c r="AZ52" s="39"/>
      <c r="BB52" s="51" t="s">
        <v>59</v>
      </c>
      <c r="BC52" s="52">
        <f>+BC19/100</f>
        <v>0.14019999999999999</v>
      </c>
      <c r="BD52" s="53"/>
      <c r="BE52" s="9"/>
      <c r="BF52" s="9"/>
      <c r="BG52" s="9"/>
      <c r="BH52" s="54">
        <f>+BC52-$C$19/100</f>
        <v>1.0899999999999993E-2</v>
      </c>
      <c r="BI52" s="39"/>
      <c r="BK52" s="51" t="s">
        <v>59</v>
      </c>
      <c r="BL52" s="52">
        <f>+BL19/100</f>
        <v>0.1573</v>
      </c>
      <c r="BM52" s="53"/>
      <c r="BN52" s="9"/>
      <c r="BO52" s="9"/>
      <c r="BP52" s="9"/>
      <c r="BQ52" s="54">
        <f>+BL52-$C$19/100</f>
        <v>2.7999999999999997E-2</v>
      </c>
      <c r="BR52" s="39"/>
      <c r="BT52" s="51" t="s">
        <v>59</v>
      </c>
      <c r="BU52" s="52">
        <f>+BU19/100</f>
        <v>0.18179999999999999</v>
      </c>
      <c r="BV52" s="53"/>
      <c r="BW52" s="9"/>
      <c r="BX52" s="9"/>
      <c r="BY52" s="9"/>
      <c r="BZ52" s="54">
        <f>+BU52-$C$19/100</f>
        <v>5.2499999999999991E-2</v>
      </c>
      <c r="CA52" s="39"/>
      <c r="CC52" s="51" t="s">
        <v>59</v>
      </c>
      <c r="CD52" s="52">
        <f>+CD19/100</f>
        <v>0.10060000000000001</v>
      </c>
      <c r="CE52" s="53"/>
      <c r="CF52" s="9"/>
      <c r="CG52" s="9"/>
      <c r="CH52" s="9"/>
      <c r="CI52" s="54">
        <f>+CD52-$C$19/100</f>
        <v>-2.8699999999999989E-2</v>
      </c>
      <c r="CJ52" s="39"/>
      <c r="CL52" s="51" t="s">
        <v>59</v>
      </c>
      <c r="CM52" s="52">
        <f>+CM19/100</f>
        <v>0.1192</v>
      </c>
      <c r="CN52" s="53"/>
      <c r="CO52" s="9"/>
      <c r="CP52" s="9"/>
      <c r="CQ52" s="9"/>
      <c r="CR52" s="54">
        <f>+CM52-$C$19/100</f>
        <v>-1.0099999999999998E-2</v>
      </c>
      <c r="CS52" s="39"/>
      <c r="CU52" s="51" t="s">
        <v>59</v>
      </c>
      <c r="CV52" s="52">
        <f>+CV19/100</f>
        <v>7.9199999999999993E-2</v>
      </c>
      <c r="CW52" s="53"/>
      <c r="CX52" s="9"/>
      <c r="CY52" s="9"/>
      <c r="CZ52" s="9"/>
      <c r="DA52" s="54">
        <f>+CV52-$C$19/100</f>
        <v>-5.0100000000000006E-2</v>
      </c>
      <c r="DB52" s="39"/>
      <c r="DD52" s="51" t="s">
        <v>59</v>
      </c>
      <c r="DE52" s="52">
        <f>+DE19/100</f>
        <v>0.10949999999999999</v>
      </c>
      <c r="DF52" s="53"/>
      <c r="DG52" s="9"/>
      <c r="DH52" s="9"/>
      <c r="DI52" s="9"/>
      <c r="DJ52" s="54">
        <f>+DE52-$C$19/100</f>
        <v>-1.9800000000000012E-2</v>
      </c>
      <c r="DK52" s="39"/>
      <c r="DM52" s="51" t="s">
        <v>59</v>
      </c>
      <c r="DN52" s="52">
        <f>+DN19/100</f>
        <v>7.3800000000000004E-2</v>
      </c>
      <c r="DO52" s="53"/>
      <c r="DP52" s="9"/>
      <c r="DQ52" s="9"/>
      <c r="DR52" s="9"/>
      <c r="DS52" s="54">
        <f>+DN52-$C$19/100</f>
        <v>-5.5499999999999994E-2</v>
      </c>
      <c r="DT52" s="39"/>
      <c r="DV52" s="51" t="s">
        <v>59</v>
      </c>
      <c r="DW52" s="52">
        <f>+DW19/100</f>
        <v>0.17269999999999999</v>
      </c>
      <c r="DX52" s="53"/>
      <c r="DY52" s="9"/>
      <c r="DZ52" s="9"/>
      <c r="EA52" s="9"/>
      <c r="EB52" s="54">
        <f>+DW52-$C$19/100</f>
        <v>4.3399999999999994E-2</v>
      </c>
      <c r="EC52" s="39"/>
      <c r="EE52" s="51" t="s">
        <v>59</v>
      </c>
      <c r="EF52" s="52">
        <f>+EF19/100</f>
        <v>0.1469</v>
      </c>
      <c r="EG52" s="53"/>
      <c r="EH52" s="9"/>
      <c r="EI52" s="9"/>
      <c r="EJ52" s="9"/>
      <c r="EK52" s="54">
        <f>+EF52-$C$19/100</f>
        <v>1.7600000000000005E-2</v>
      </c>
      <c r="EL52" s="39"/>
      <c r="EN52" s="51" t="s">
        <v>59</v>
      </c>
      <c r="EO52" s="52">
        <f>+EO19/100</f>
        <v>7.1800000000000003E-2</v>
      </c>
      <c r="EP52" s="53"/>
      <c r="EQ52" s="9"/>
      <c r="ER52" s="9"/>
      <c r="ES52" s="9"/>
      <c r="ET52" s="54">
        <f>+EO52-$C$19/100</f>
        <v>-5.7499999999999996E-2</v>
      </c>
      <c r="EU52" s="39"/>
      <c r="EW52" s="51" t="s">
        <v>59</v>
      </c>
      <c r="EX52" s="52">
        <f>+EX19/100</f>
        <v>0.1188</v>
      </c>
      <c r="EY52" s="53"/>
      <c r="EZ52" s="9"/>
      <c r="FA52" s="9"/>
      <c r="FB52" s="9"/>
      <c r="FC52" s="54">
        <f>+EX52-$C$19/100</f>
        <v>-1.0499999999999995E-2</v>
      </c>
      <c r="FD52" s="39"/>
      <c r="FF52" s="51" t="s">
        <v>59</v>
      </c>
      <c r="FG52" s="52">
        <f>+FG19/100</f>
        <v>0.1216</v>
      </c>
      <c r="FH52" s="53"/>
      <c r="FI52" s="9"/>
      <c r="FJ52" s="9"/>
      <c r="FK52" s="9"/>
      <c r="FL52" s="54">
        <f>+FG52-$C$19/100</f>
        <v>-7.6999999999999985E-3</v>
      </c>
      <c r="FM52" s="39"/>
      <c r="FO52" s="51" t="s">
        <v>59</v>
      </c>
      <c r="FP52" s="52">
        <f>+FP19/100</f>
        <v>7.9399999999999998E-2</v>
      </c>
      <c r="FQ52" s="53"/>
      <c r="FR52" s="9"/>
      <c r="FS52" s="9"/>
      <c r="FT52" s="9"/>
      <c r="FU52" s="54">
        <f>+FP52-$C$19/100</f>
        <v>-4.99E-2</v>
      </c>
      <c r="FV52" s="39"/>
      <c r="FX52" s="51" t="s">
        <v>59</v>
      </c>
      <c r="FY52" s="52">
        <f>+FY19/100</f>
        <v>0.14169999999999999</v>
      </c>
      <c r="FZ52" s="53"/>
      <c r="GA52" s="9"/>
      <c r="GB52" s="9"/>
      <c r="GC52" s="9"/>
      <c r="GD52" s="54">
        <f>+FY52-$C$19/100</f>
        <v>1.2399999999999994E-2</v>
      </c>
      <c r="GE52" s="39"/>
      <c r="GG52" s="51" t="s">
        <v>59</v>
      </c>
      <c r="GH52" s="52">
        <f>+GH19/100</f>
        <v>9.6999999999999989E-2</v>
      </c>
      <c r="GI52" s="53"/>
      <c r="GJ52" s="9"/>
      <c r="GK52" s="9"/>
      <c r="GL52" s="9"/>
      <c r="GM52" s="54">
        <f>+GH52-$C$19/100</f>
        <v>-3.2300000000000009E-2</v>
      </c>
      <c r="GN52" s="39"/>
      <c r="GP52" s="51" t="s">
        <v>59</v>
      </c>
      <c r="GQ52" s="52">
        <f>+GQ19/100</f>
        <v>8.7100000000000011E-2</v>
      </c>
      <c r="GR52" s="53"/>
      <c r="GS52" s="9"/>
      <c r="GT52" s="9"/>
      <c r="GU52" s="9"/>
      <c r="GV52" s="54">
        <f>+GQ52-$C$19/100</f>
        <v>-4.2199999999999988E-2</v>
      </c>
      <c r="GW52" s="39"/>
      <c r="GY52" s="51" t="s">
        <v>59</v>
      </c>
      <c r="GZ52" s="52">
        <f>+GZ19/100</f>
        <v>9.8599999999999993E-2</v>
      </c>
      <c r="HA52" s="53"/>
      <c r="HB52" s="9"/>
      <c r="HC52" s="9"/>
      <c r="HD52" s="9"/>
      <c r="HE52" s="54">
        <f>+GZ52-$C$19/100</f>
        <v>-3.0700000000000005E-2</v>
      </c>
      <c r="HF52" s="39"/>
      <c r="HH52" s="51" t="s">
        <v>59</v>
      </c>
      <c r="HI52" s="52">
        <f>+HI19/100</f>
        <v>0.26069999999999999</v>
      </c>
      <c r="HJ52" s="53"/>
      <c r="HK52" s="9"/>
      <c r="HL52" s="9"/>
      <c r="HM52" s="9"/>
      <c r="HN52" s="54">
        <f>+HI52-$C$19/100</f>
        <v>0.13139999999999999</v>
      </c>
      <c r="HO52" s="39"/>
      <c r="HQ52" s="51" t="s">
        <v>59</v>
      </c>
      <c r="HR52" s="52">
        <f>+HR19/100</f>
        <v>0.1464</v>
      </c>
      <c r="HS52" s="53"/>
      <c r="HT52" s="9"/>
      <c r="HU52" s="9"/>
      <c r="HV52" s="9"/>
      <c r="HW52" s="54">
        <f>+HR52-$C$19/100</f>
        <v>1.7100000000000004E-2</v>
      </c>
      <c r="HX52" s="39"/>
      <c r="HZ52" s="51" t="s">
        <v>59</v>
      </c>
      <c r="IA52" s="52">
        <f>+IA19/100</f>
        <v>0.12920000000000001</v>
      </c>
      <c r="IB52" s="53"/>
      <c r="IC52" s="9"/>
      <c r="ID52" s="9"/>
      <c r="IE52" s="9"/>
      <c r="IF52" s="54">
        <f>+IA52-$C$19/100</f>
        <v>-9.9999999999988987E-5</v>
      </c>
      <c r="IG52" s="39"/>
      <c r="II52" s="51" t="s">
        <v>59</v>
      </c>
      <c r="IJ52" s="52">
        <f>+IJ19/100</f>
        <v>0.21890000000000001</v>
      </c>
      <c r="IK52" s="53"/>
      <c r="IL52" s="9"/>
      <c r="IM52" s="9"/>
      <c r="IN52" s="9"/>
      <c r="IO52" s="54">
        <f>+IJ52-$C$19/100</f>
        <v>8.9600000000000013E-2</v>
      </c>
      <c r="IP52" s="39"/>
      <c r="IR52" s="51" t="s">
        <v>59</v>
      </c>
      <c r="IS52" s="52">
        <f>+IS19/100</f>
        <v>0.1207</v>
      </c>
      <c r="IT52" s="53"/>
      <c r="IU52" s="9"/>
      <c r="IV52" s="9"/>
      <c r="IW52" s="9"/>
      <c r="IX52" s="54">
        <f>+IS52-$C$19/100</f>
        <v>-8.5999999999999965E-3</v>
      </c>
      <c r="IY52" s="39"/>
      <c r="JA52" s="51" t="s">
        <v>59</v>
      </c>
      <c r="JB52" s="52">
        <f>+JB19/100</f>
        <v>0.11710000000000001</v>
      </c>
      <c r="JC52" s="53"/>
      <c r="JD52" s="9"/>
      <c r="JE52" s="9"/>
      <c r="JF52" s="9"/>
      <c r="JG52" s="54">
        <f>+JB52-$C$19/100</f>
        <v>-1.2199999999999989E-2</v>
      </c>
      <c r="JH52" s="39"/>
      <c r="JJ52" s="51" t="s">
        <v>59</v>
      </c>
      <c r="JK52" s="52">
        <f>+JK19/100</f>
        <v>0.11109999999999999</v>
      </c>
      <c r="JL52" s="53"/>
      <c r="JM52" s="9"/>
      <c r="JN52" s="9"/>
      <c r="JO52" s="9"/>
      <c r="JP52" s="54">
        <f>+JK52-$C$19/100</f>
        <v>-1.8200000000000008E-2</v>
      </c>
      <c r="JQ52" s="39"/>
      <c r="JS52" s="51" t="s">
        <v>59</v>
      </c>
      <c r="JT52" s="52">
        <f>+JT19/100</f>
        <v>0.1434</v>
      </c>
      <c r="JU52" s="53"/>
      <c r="JV52" s="9"/>
      <c r="JW52" s="9"/>
      <c r="JX52" s="9"/>
      <c r="JY52" s="54">
        <f>+JT52-$C$19/100</f>
        <v>1.4100000000000001E-2</v>
      </c>
      <c r="JZ52" s="39"/>
    </row>
    <row r="53" spans="9:286" x14ac:dyDescent="0.15">
      <c r="I53" s="51" t="s">
        <v>60</v>
      </c>
      <c r="J53" s="55">
        <f>+O19</f>
        <v>0.93015788065293015</v>
      </c>
      <c r="K53" s="53"/>
      <c r="L53" s="53"/>
      <c r="M53" s="56"/>
      <c r="N53" s="9"/>
      <c r="O53" s="56">
        <f>+J53-$E$19</f>
        <v>9.3918503847049473E-2</v>
      </c>
      <c r="P53" s="39"/>
      <c r="R53" s="51" t="s">
        <v>60</v>
      </c>
      <c r="S53" s="55">
        <f>+X19</f>
        <v>0.90669371196754567</v>
      </c>
      <c r="T53" s="53"/>
      <c r="U53" s="9"/>
      <c r="V53" s="9"/>
      <c r="W53" s="9"/>
      <c r="X53" s="56">
        <f>+S53-$E$19</f>
        <v>7.0454335161664994E-2</v>
      </c>
      <c r="Y53" s="39"/>
      <c r="AA53" s="51" t="s">
        <v>60</v>
      </c>
      <c r="AB53" s="55">
        <f>+AG19</f>
        <v>0.96022727272727271</v>
      </c>
      <c r="AC53" s="53"/>
      <c r="AD53" s="9"/>
      <c r="AE53" s="9"/>
      <c r="AF53" s="9"/>
      <c r="AG53" s="56">
        <f>+AB53-$E$19</f>
        <v>0.12398789592139203</v>
      </c>
      <c r="AH53" s="39"/>
      <c r="AJ53" s="51" t="s">
        <v>60</v>
      </c>
      <c r="AK53" s="55">
        <f>+AP19</f>
        <v>0.9606741573033708</v>
      </c>
      <c r="AL53" s="53"/>
      <c r="AM53" s="9"/>
      <c r="AN53" s="9"/>
      <c r="AO53" s="9"/>
      <c r="AP53" s="56">
        <f>+AK53-$E$19</f>
        <v>0.12443478049749013</v>
      </c>
      <c r="AQ53" s="39"/>
      <c r="AS53" s="51" t="s">
        <v>60</v>
      </c>
      <c r="AT53" s="55">
        <f>+AY19</f>
        <v>0.97222222222222221</v>
      </c>
      <c r="AU53" s="53"/>
      <c r="AV53" s="9"/>
      <c r="AW53" s="9"/>
      <c r="AX53" s="9"/>
      <c r="AY53" s="56">
        <f>+AT53-$E$19</f>
        <v>0.13598284541634154</v>
      </c>
      <c r="AZ53" s="39"/>
      <c r="BB53" s="51" t="s">
        <v>60</v>
      </c>
      <c r="BC53" s="55">
        <f>+BH19</f>
        <v>0.93975903614457834</v>
      </c>
      <c r="BD53" s="53"/>
      <c r="BE53" s="9"/>
      <c r="BF53" s="9"/>
      <c r="BG53" s="9"/>
      <c r="BH53" s="56">
        <f>+BC53-$E$19</f>
        <v>0.10351965933869767</v>
      </c>
      <c r="BI53" s="39"/>
      <c r="BK53" s="51" t="s">
        <v>60</v>
      </c>
      <c r="BL53" s="55">
        <f>+BQ19</f>
        <v>0.95437262357414454</v>
      </c>
      <c r="BM53" s="53"/>
      <c r="BN53" s="9"/>
      <c r="BO53" s="9"/>
      <c r="BP53" s="9"/>
      <c r="BQ53" s="56">
        <f>+BL53-$E$19</f>
        <v>0.11813324676826387</v>
      </c>
      <c r="BR53" s="39"/>
      <c r="BT53" s="51" t="s">
        <v>60</v>
      </c>
      <c r="BU53" s="55">
        <f>+BZ19</f>
        <v>0.94880546075085326</v>
      </c>
      <c r="BV53" s="53"/>
      <c r="BW53" s="9"/>
      <c r="BX53" s="9"/>
      <c r="BY53" s="9"/>
      <c r="BZ53" s="56">
        <f>+BU53-$E$19</f>
        <v>0.11256608394497258</v>
      </c>
      <c r="CA53" s="39"/>
      <c r="CC53" s="51" t="s">
        <v>60</v>
      </c>
      <c r="CD53" s="55">
        <f>+CI19</f>
        <v>0.96376811594202894</v>
      </c>
      <c r="CE53" s="53"/>
      <c r="CF53" s="9"/>
      <c r="CG53" s="9"/>
      <c r="CH53" s="9"/>
      <c r="CI53" s="56">
        <f>+CD53-$E$19</f>
        <v>0.12752873913614826</v>
      </c>
      <c r="CJ53" s="39"/>
      <c r="CL53" s="51" t="s">
        <v>60</v>
      </c>
      <c r="CM53" s="55">
        <f>+CR19</f>
        <v>0.95918367346938771</v>
      </c>
      <c r="CN53" s="53"/>
      <c r="CO53" s="9"/>
      <c r="CP53" s="9"/>
      <c r="CQ53" s="9"/>
      <c r="CR53" s="56">
        <f>+CM53-$E$19</f>
        <v>0.12294429666350704</v>
      </c>
      <c r="CS53" s="39"/>
      <c r="CU53" s="51" t="s">
        <v>60</v>
      </c>
      <c r="CV53" s="55">
        <f>+DA19</f>
        <v>0.93333333333333335</v>
      </c>
      <c r="CW53" s="53"/>
      <c r="CX53" s="9"/>
      <c r="CY53" s="9"/>
      <c r="CZ53" s="9"/>
      <c r="DA53" s="56">
        <f>+CV53-$E$19</f>
        <v>9.7093956527452674E-2</v>
      </c>
      <c r="DB53" s="39"/>
      <c r="DD53" s="51" t="s">
        <v>60</v>
      </c>
      <c r="DE53" s="55">
        <f>+DJ19</f>
        <v>0.96610169491525422</v>
      </c>
      <c r="DF53" s="53"/>
      <c r="DG53" s="9"/>
      <c r="DH53" s="9"/>
      <c r="DI53" s="9"/>
      <c r="DJ53" s="56">
        <f>+DE53-$E$19</f>
        <v>0.12986231810937354</v>
      </c>
      <c r="DK53" s="39"/>
      <c r="DM53" s="51" t="s">
        <v>60</v>
      </c>
      <c r="DN53" s="55">
        <f>+DS19</f>
        <v>1</v>
      </c>
      <c r="DO53" s="53"/>
      <c r="DP53" s="9"/>
      <c r="DQ53" s="9"/>
      <c r="DR53" s="9"/>
      <c r="DS53" s="56">
        <f>+DN53-$E$19</f>
        <v>0.16376062319411933</v>
      </c>
      <c r="DT53" s="39"/>
      <c r="DV53" s="51" t="s">
        <v>60</v>
      </c>
      <c r="DW53" s="55">
        <f>+EB19</f>
        <v>0.89473684210526316</v>
      </c>
      <c r="DX53" s="53"/>
      <c r="DY53" s="9"/>
      <c r="DZ53" s="9"/>
      <c r="EA53" s="9"/>
      <c r="EB53" s="56">
        <f>+DW53-$E$19</f>
        <v>5.849746529938249E-2</v>
      </c>
      <c r="EC53" s="39"/>
      <c r="EE53" s="51" t="s">
        <v>60</v>
      </c>
      <c r="EF53" s="55">
        <f>+EK19</f>
        <v>0.95180722891566261</v>
      </c>
      <c r="EG53" s="53"/>
      <c r="EH53" s="9"/>
      <c r="EI53" s="9"/>
      <c r="EJ53" s="9"/>
      <c r="EK53" s="56">
        <f>+EF53-$E$19</f>
        <v>0.11556785210978193</v>
      </c>
      <c r="EL53" s="39"/>
      <c r="EN53" s="51" t="s">
        <v>60</v>
      </c>
      <c r="EO53" s="55">
        <f>+ET19</f>
        <v>0.9285714285714286</v>
      </c>
      <c r="EP53" s="53"/>
      <c r="EQ53" s="9"/>
      <c r="ER53" s="9"/>
      <c r="ES53" s="9"/>
      <c r="ET53" s="56">
        <f>+EO53-$E$19</f>
        <v>9.2332051765547929E-2</v>
      </c>
      <c r="EU53" s="39"/>
      <c r="EW53" s="51" t="s">
        <v>60</v>
      </c>
      <c r="EX53" s="55">
        <f>+FC19</f>
        <v>0.92727272727272725</v>
      </c>
      <c r="EY53" s="53"/>
      <c r="EZ53" s="9"/>
      <c r="FA53" s="9"/>
      <c r="FB53" s="9"/>
      <c r="FC53" s="56">
        <f>+EX53-$E$19</f>
        <v>9.1033350466846574E-2</v>
      </c>
      <c r="FD53" s="39"/>
      <c r="FF53" s="51" t="s">
        <v>60</v>
      </c>
      <c r="FG53" s="55">
        <f>+FL19</f>
        <v>0.967741935483871</v>
      </c>
      <c r="FH53" s="53"/>
      <c r="FI53" s="9"/>
      <c r="FJ53" s="9"/>
      <c r="FK53" s="9"/>
      <c r="FL53" s="56">
        <f>+FG53-$E$19</f>
        <v>0.13150255867799032</v>
      </c>
      <c r="FM53" s="39"/>
      <c r="FO53" s="51" t="s">
        <v>60</v>
      </c>
      <c r="FP53" s="55">
        <f>+FU19</f>
        <v>0.93333333333333335</v>
      </c>
      <c r="FQ53" s="53"/>
      <c r="FR53" s="9"/>
      <c r="FS53" s="9"/>
      <c r="FT53" s="9"/>
      <c r="FU53" s="56">
        <f>+FP53-$E$19</f>
        <v>9.7093956527452674E-2</v>
      </c>
      <c r="FV53" s="39"/>
      <c r="FX53" s="51" t="s">
        <v>60</v>
      </c>
      <c r="FY53" s="55">
        <f>+GD19</f>
        <v>0.91176470588235292</v>
      </c>
      <c r="FZ53" s="53"/>
      <c r="GA53" s="9"/>
      <c r="GB53" s="9"/>
      <c r="GC53" s="9"/>
      <c r="GD53" s="56">
        <f>+FY53-$E$19</f>
        <v>7.5525329076472247E-2</v>
      </c>
      <c r="GE53" s="39"/>
      <c r="GG53" s="51" t="s">
        <v>60</v>
      </c>
      <c r="GH53" s="55">
        <f>+GM19</f>
        <v>0.84615384615384615</v>
      </c>
      <c r="GI53" s="53"/>
      <c r="GJ53" s="9"/>
      <c r="GK53" s="9"/>
      <c r="GL53" s="9"/>
      <c r="GM53" s="56">
        <f>+GH53-$E$19</f>
        <v>9.9144693479654711E-3</v>
      </c>
      <c r="GN53" s="39"/>
      <c r="GP53" s="51" t="s">
        <v>60</v>
      </c>
      <c r="GQ53" s="55">
        <f>+GV19</f>
        <v>0.82499999999999996</v>
      </c>
      <c r="GR53" s="53"/>
      <c r="GS53" s="9"/>
      <c r="GT53" s="9"/>
      <c r="GU53" s="9"/>
      <c r="GV53" s="56">
        <f>+GQ53-$E$19</f>
        <v>-1.1239376805880719E-2</v>
      </c>
      <c r="GW53" s="39"/>
      <c r="GY53" s="51" t="s">
        <v>60</v>
      </c>
      <c r="GZ53" s="55">
        <f>+HE19</f>
        <v>0.93103448275862066</v>
      </c>
      <c r="HA53" s="53"/>
      <c r="HB53" s="9"/>
      <c r="HC53" s="9"/>
      <c r="HD53" s="9"/>
      <c r="HE53" s="56">
        <f>+GZ53-$E$19</f>
        <v>9.4795105952739989E-2</v>
      </c>
      <c r="HF53" s="39"/>
      <c r="HH53" s="51" t="s">
        <v>60</v>
      </c>
      <c r="HI53" s="55">
        <f>+HN19</f>
        <v>0.84180790960451979</v>
      </c>
      <c r="HJ53" s="53"/>
      <c r="HK53" s="9"/>
      <c r="HL53" s="9"/>
      <c r="HM53" s="9"/>
      <c r="HN53" s="56">
        <f>+HI53-$E$19</f>
        <v>5.5685327986391142E-3</v>
      </c>
      <c r="HO53" s="39"/>
      <c r="HQ53" s="51" t="s">
        <v>60</v>
      </c>
      <c r="HR53" s="55">
        <f>+HW19</f>
        <v>0.93617021276595747</v>
      </c>
      <c r="HS53" s="53"/>
      <c r="HT53" s="9"/>
      <c r="HU53" s="9"/>
      <c r="HV53" s="9"/>
      <c r="HW53" s="56">
        <f>+HR53-$E$19</f>
        <v>9.9930835960076791E-2</v>
      </c>
      <c r="HX53" s="39"/>
      <c r="HZ53" s="51" t="s">
        <v>60</v>
      </c>
      <c r="IA53" s="55">
        <f>+IF19</f>
        <v>0.92592592592592593</v>
      </c>
      <c r="IB53" s="53"/>
      <c r="IC53" s="9"/>
      <c r="ID53" s="9"/>
      <c r="IE53" s="9"/>
      <c r="IF53" s="56">
        <f>+IA53-$E$19</f>
        <v>8.9686549120045256E-2</v>
      </c>
      <c r="IG53" s="39"/>
      <c r="II53" s="51" t="s">
        <v>60</v>
      </c>
      <c r="IJ53" s="55">
        <f>+IO19</f>
        <v>0.9135802469135802</v>
      </c>
      <c r="IK53" s="53"/>
      <c r="IL53" s="9"/>
      <c r="IM53" s="9"/>
      <c r="IN53" s="9"/>
      <c r="IO53" s="56">
        <f>+IJ53-$E$19</f>
        <v>7.7340870107699522E-2</v>
      </c>
      <c r="IP53" s="39"/>
      <c r="IR53" s="51" t="s">
        <v>60</v>
      </c>
      <c r="IS53" s="55">
        <f>+IX19</f>
        <v>0.9285714285714286</v>
      </c>
      <c r="IT53" s="53"/>
      <c r="IU53" s="9"/>
      <c r="IV53" s="9"/>
      <c r="IW53" s="9"/>
      <c r="IX53" s="56">
        <f>+IS53-$E$19</f>
        <v>9.2332051765547929E-2</v>
      </c>
      <c r="IY53" s="39"/>
      <c r="JA53" s="51" t="s">
        <v>60</v>
      </c>
      <c r="JB53" s="55">
        <f>+JG19</f>
        <v>0.76923076923076927</v>
      </c>
      <c r="JC53" s="53"/>
      <c r="JD53" s="9"/>
      <c r="JE53" s="9"/>
      <c r="JF53" s="9"/>
      <c r="JG53" s="56">
        <f>+JB53-$E$19</f>
        <v>-6.7008607575111401E-2</v>
      </c>
      <c r="JH53" s="39"/>
      <c r="JJ53" s="51" t="s">
        <v>60</v>
      </c>
      <c r="JK53" s="55">
        <f>+JP19</f>
        <v>1</v>
      </c>
      <c r="JL53" s="53"/>
      <c r="JM53" s="9"/>
      <c r="JN53" s="9"/>
      <c r="JO53" s="9"/>
      <c r="JP53" s="56">
        <f>+JK53-$E$19</f>
        <v>0.16376062319411933</v>
      </c>
      <c r="JQ53" s="39"/>
      <c r="JS53" s="51" t="s">
        <v>60</v>
      </c>
      <c r="JT53" s="55">
        <f>+JY19</f>
        <v>0.96296296296296291</v>
      </c>
      <c r="JU53" s="53"/>
      <c r="JV53" s="9"/>
      <c r="JW53" s="9"/>
      <c r="JX53" s="9"/>
      <c r="JY53" s="56">
        <f>+JT53-$E$19</f>
        <v>0.12672358615708224</v>
      </c>
      <c r="JZ53" s="39"/>
    </row>
    <row r="54" spans="9:286" x14ac:dyDescent="0.15">
      <c r="I54" s="51" t="s">
        <v>61</v>
      </c>
      <c r="J54" s="55">
        <f>+P19</f>
        <v>6.9039336366069043E-2</v>
      </c>
      <c r="K54" s="53"/>
      <c r="L54" s="53"/>
      <c r="M54" s="56"/>
      <c r="N54" s="9"/>
      <c r="O54" s="56">
        <f>+J54-$G$19</f>
        <v>-9.4070046977161814E-2</v>
      </c>
      <c r="P54" s="39"/>
      <c r="R54" s="51" t="s">
        <v>61</v>
      </c>
      <c r="S54" s="55">
        <f>+Y19</f>
        <v>9.2292089249492906E-2</v>
      </c>
      <c r="T54" s="53"/>
      <c r="U54" s="9"/>
      <c r="V54" s="9"/>
      <c r="W54" s="9"/>
      <c r="X54" s="56">
        <f>+S54-$G$19</f>
        <v>-7.0817294093737951E-2</v>
      </c>
      <c r="Y54" s="39"/>
      <c r="AA54" s="51" t="s">
        <v>61</v>
      </c>
      <c r="AB54" s="55">
        <f>+AH19</f>
        <v>3.9772727272727272E-2</v>
      </c>
      <c r="AC54" s="53"/>
      <c r="AD54" s="9"/>
      <c r="AE54" s="9"/>
      <c r="AF54" s="9"/>
      <c r="AG54" s="56">
        <f>+AB54-$G$19</f>
        <v>-0.12333665607050359</v>
      </c>
      <c r="AH54" s="39"/>
      <c r="AJ54" s="51" t="s">
        <v>61</v>
      </c>
      <c r="AK54" s="55">
        <f>+AQ19</f>
        <v>3.3707865168539325E-2</v>
      </c>
      <c r="AL54" s="53"/>
      <c r="AM54" s="9"/>
      <c r="AN54" s="9"/>
      <c r="AO54" s="9"/>
      <c r="AP54" s="56">
        <f>+AK54-$G$19</f>
        <v>-0.12940151817469153</v>
      </c>
      <c r="AQ54" s="39"/>
      <c r="AS54" s="51" t="s">
        <v>61</v>
      </c>
      <c r="AT54" s="55">
        <f>+AZ19</f>
        <v>2.7777777777777776E-2</v>
      </c>
      <c r="AU54" s="53"/>
      <c r="AV54" s="9"/>
      <c r="AW54" s="9"/>
      <c r="AX54" s="9"/>
      <c r="AY54" s="56">
        <f>+AT54-$G$19</f>
        <v>-0.13533160556545309</v>
      </c>
      <c r="AZ54" s="39"/>
      <c r="BB54" s="51" t="s">
        <v>61</v>
      </c>
      <c r="BC54" s="55">
        <f>+BI19</f>
        <v>6.0240963855421686E-2</v>
      </c>
      <c r="BD54" s="53"/>
      <c r="BE54" s="9"/>
      <c r="BF54" s="9"/>
      <c r="BG54" s="9"/>
      <c r="BH54" s="56">
        <f>+BC54-$G$19</f>
        <v>-0.10286841948780917</v>
      </c>
      <c r="BI54" s="39"/>
      <c r="BK54" s="51" t="s">
        <v>61</v>
      </c>
      <c r="BL54" s="55">
        <f>+BR19</f>
        <v>4.3726235741444866E-2</v>
      </c>
      <c r="BM54" s="53"/>
      <c r="BN54" s="9"/>
      <c r="BO54" s="9"/>
      <c r="BP54" s="9"/>
      <c r="BQ54" s="56">
        <f>+BL54-$G$19</f>
        <v>-0.11938314760178599</v>
      </c>
      <c r="BR54" s="39"/>
      <c r="BT54" s="51" t="s">
        <v>61</v>
      </c>
      <c r="BU54" s="55">
        <f>+CA19</f>
        <v>5.1194539249146756E-2</v>
      </c>
      <c r="BV54" s="53"/>
      <c r="BW54" s="9"/>
      <c r="BX54" s="9"/>
      <c r="BY54" s="9"/>
      <c r="BZ54" s="56">
        <f>+BU54-$G$19</f>
        <v>-0.1119148440940841</v>
      </c>
      <c r="CA54" s="39"/>
      <c r="CC54" s="51" t="s">
        <v>61</v>
      </c>
      <c r="CD54" s="55">
        <f>+CJ19</f>
        <v>3.6231884057971016E-2</v>
      </c>
      <c r="CE54" s="53"/>
      <c r="CF54" s="9"/>
      <c r="CG54" s="9"/>
      <c r="CH54" s="9"/>
      <c r="CI54" s="56">
        <f>+CD54-$G$19</f>
        <v>-0.12687749928525985</v>
      </c>
      <c r="CJ54" s="39"/>
      <c r="CL54" s="51" t="s">
        <v>61</v>
      </c>
      <c r="CM54" s="55">
        <f>+CS19</f>
        <v>4.0816326530612242E-2</v>
      </c>
      <c r="CN54" s="53"/>
      <c r="CO54" s="9"/>
      <c r="CP54" s="9"/>
      <c r="CQ54" s="9"/>
      <c r="CR54" s="56">
        <f>+CM54-$G$19</f>
        <v>-0.12229305681261862</v>
      </c>
      <c r="CS54" s="39"/>
      <c r="CU54" s="51" t="s">
        <v>61</v>
      </c>
      <c r="CV54" s="55">
        <f>+DB19</f>
        <v>6.6666666666666666E-2</v>
      </c>
      <c r="CW54" s="53"/>
      <c r="CX54" s="9"/>
      <c r="CY54" s="9"/>
      <c r="CZ54" s="9"/>
      <c r="DA54" s="56">
        <f>+CV54-$G$19</f>
        <v>-9.6442716676564191E-2</v>
      </c>
      <c r="DB54" s="39"/>
      <c r="DD54" s="51" t="s">
        <v>61</v>
      </c>
      <c r="DE54" s="55">
        <f>+DK19</f>
        <v>3.3898305084745763E-2</v>
      </c>
      <c r="DF54" s="53"/>
      <c r="DG54" s="9"/>
      <c r="DH54" s="9"/>
      <c r="DI54" s="9"/>
      <c r="DJ54" s="56">
        <f>+DE54-$G$19</f>
        <v>-0.1292110782584851</v>
      </c>
      <c r="DK54" s="39"/>
      <c r="DM54" s="51" t="s">
        <v>61</v>
      </c>
      <c r="DN54" s="55">
        <f>+DT19</f>
        <v>0</v>
      </c>
      <c r="DO54" s="53"/>
      <c r="DP54" s="9"/>
      <c r="DQ54" s="9"/>
      <c r="DR54" s="9"/>
      <c r="DS54" s="56">
        <f>+DN54-$G$19</f>
        <v>-0.16310938334323086</v>
      </c>
      <c r="DT54" s="39"/>
      <c r="DV54" s="51" t="s">
        <v>61</v>
      </c>
      <c r="DW54" s="55">
        <f>+EC19</f>
        <v>0.10526315789473684</v>
      </c>
      <c r="DX54" s="53"/>
      <c r="DY54" s="9"/>
      <c r="DZ54" s="9"/>
      <c r="EA54" s="9"/>
      <c r="EB54" s="56">
        <f>+DW54-$G$19</f>
        <v>-5.7846225448494021E-2</v>
      </c>
      <c r="EC54" s="39"/>
      <c r="EE54" s="51" t="s">
        <v>61</v>
      </c>
      <c r="EF54" s="55">
        <f>+EL19</f>
        <v>4.8192771084337352E-2</v>
      </c>
      <c r="EG54" s="53"/>
      <c r="EH54" s="9"/>
      <c r="EI54" s="9"/>
      <c r="EJ54" s="9"/>
      <c r="EK54" s="56">
        <f>+EF54-$G$19</f>
        <v>-0.11491661225889351</v>
      </c>
      <c r="EL54" s="39"/>
      <c r="EN54" s="51" t="s">
        <v>61</v>
      </c>
      <c r="EO54" s="55">
        <f>+EU19</f>
        <v>7.1428571428571425E-2</v>
      </c>
      <c r="EP54" s="53"/>
      <c r="EQ54" s="9"/>
      <c r="ER54" s="9"/>
      <c r="ES54" s="9"/>
      <c r="ET54" s="56">
        <f>+EO54-$G$19</f>
        <v>-9.1680811914659432E-2</v>
      </c>
      <c r="EU54" s="39"/>
      <c r="EW54" s="51" t="s">
        <v>61</v>
      </c>
      <c r="EX54" s="55">
        <f>+FD19</f>
        <v>7.2727272727272724E-2</v>
      </c>
      <c r="EY54" s="53"/>
      <c r="EZ54" s="9"/>
      <c r="FA54" s="9"/>
      <c r="FB54" s="9"/>
      <c r="FC54" s="56">
        <f>+EX54-$G$19</f>
        <v>-9.0382110615958133E-2</v>
      </c>
      <c r="FD54" s="39"/>
      <c r="FF54" s="51" t="s">
        <v>61</v>
      </c>
      <c r="FG54" s="55">
        <f>+FM19</f>
        <v>3.2258064516129031E-2</v>
      </c>
      <c r="FH54" s="53"/>
      <c r="FI54" s="9"/>
      <c r="FJ54" s="9"/>
      <c r="FK54" s="9"/>
      <c r="FL54" s="56">
        <f>+FG54-$G$19</f>
        <v>-0.13085131882710183</v>
      </c>
      <c r="FM54" s="39"/>
      <c r="FO54" s="51" t="s">
        <v>61</v>
      </c>
      <c r="FP54" s="55">
        <f>+FV19</f>
        <v>6.6666666666666666E-2</v>
      </c>
      <c r="FQ54" s="53"/>
      <c r="FR54" s="9"/>
      <c r="FS54" s="9"/>
      <c r="FT54" s="9"/>
      <c r="FU54" s="56">
        <f>+FP54-$G$19</f>
        <v>-9.6442716676564191E-2</v>
      </c>
      <c r="FV54" s="39"/>
      <c r="FX54" s="51" t="s">
        <v>61</v>
      </c>
      <c r="FY54" s="55">
        <f>+GE19</f>
        <v>8.8235294117647065E-2</v>
      </c>
      <c r="FZ54" s="53"/>
      <c r="GA54" s="9"/>
      <c r="GB54" s="9"/>
      <c r="GC54" s="9"/>
      <c r="GD54" s="56">
        <f>+FY54-$G$19</f>
        <v>-7.4874089225583793E-2</v>
      </c>
      <c r="GE54" s="39"/>
      <c r="GG54" s="51" t="s">
        <v>61</v>
      </c>
      <c r="GH54" s="55">
        <f>+GN19</f>
        <v>0.15384615384615385</v>
      </c>
      <c r="GI54" s="53"/>
      <c r="GJ54" s="9"/>
      <c r="GK54" s="9"/>
      <c r="GL54" s="9"/>
      <c r="GM54" s="56">
        <f>+GH54-$G$19</f>
        <v>-9.2632294970770024E-3</v>
      </c>
      <c r="GN54" s="39"/>
      <c r="GP54" s="51" t="s">
        <v>61</v>
      </c>
      <c r="GQ54" s="55">
        <f>+GW19</f>
        <v>0.17499999999999999</v>
      </c>
      <c r="GR54" s="53"/>
      <c r="GS54" s="9"/>
      <c r="GT54" s="9"/>
      <c r="GU54" s="9"/>
      <c r="GV54" s="56">
        <f>+GQ54-$G$19</f>
        <v>1.1890616656769132E-2</v>
      </c>
      <c r="GW54" s="39"/>
      <c r="GY54" s="51" t="s">
        <v>61</v>
      </c>
      <c r="GZ54" s="55">
        <f>+HF19</f>
        <v>6.8965517241379309E-2</v>
      </c>
      <c r="HA54" s="53"/>
      <c r="HB54" s="9"/>
      <c r="HC54" s="9"/>
      <c r="HD54" s="9"/>
      <c r="HE54" s="56">
        <f>+GZ54-$G$19</f>
        <v>-9.4143866101851548E-2</v>
      </c>
      <c r="HF54" s="39"/>
      <c r="HH54" s="51" t="s">
        <v>61</v>
      </c>
      <c r="HI54" s="55">
        <f>+HO19</f>
        <v>0.15819209039548024</v>
      </c>
      <c r="HJ54" s="53"/>
      <c r="HK54" s="9"/>
      <c r="HL54" s="9"/>
      <c r="HM54" s="9"/>
      <c r="HN54" s="56">
        <f>+HI54-$G$19</f>
        <v>-4.9172929477506178E-3</v>
      </c>
      <c r="HO54" s="39"/>
      <c r="HQ54" s="51" t="s">
        <v>61</v>
      </c>
      <c r="HR54" s="55">
        <f>+HX19</f>
        <v>6.3829787234042548E-2</v>
      </c>
      <c r="HS54" s="53"/>
      <c r="HT54" s="9"/>
      <c r="HU54" s="9"/>
      <c r="HV54" s="9"/>
      <c r="HW54" s="56">
        <f>+HR54-$G$19</f>
        <v>-9.9279596109188309E-2</v>
      </c>
      <c r="HX54" s="39"/>
      <c r="HZ54" s="51" t="s">
        <v>61</v>
      </c>
      <c r="IA54" s="55">
        <f>+IG19</f>
        <v>7.407407407407407E-2</v>
      </c>
      <c r="IB54" s="53"/>
      <c r="IC54" s="9"/>
      <c r="ID54" s="9"/>
      <c r="IE54" s="9"/>
      <c r="IF54" s="56">
        <f>+IA54-$G$19</f>
        <v>-8.9035309269156787E-2</v>
      </c>
      <c r="IG54" s="39"/>
      <c r="II54" s="51" t="s">
        <v>61</v>
      </c>
      <c r="IJ54" s="55">
        <f>+IP19</f>
        <v>8.6419753086419748E-2</v>
      </c>
      <c r="IK54" s="53"/>
      <c r="IL54" s="9"/>
      <c r="IM54" s="9"/>
      <c r="IN54" s="9"/>
      <c r="IO54" s="56">
        <f>+IJ54-$G$19</f>
        <v>-7.6689630256811109E-2</v>
      </c>
      <c r="IP54" s="39"/>
      <c r="IR54" s="51" t="s">
        <v>61</v>
      </c>
      <c r="IS54" s="55">
        <f>+IY19</f>
        <v>7.1428571428571425E-2</v>
      </c>
      <c r="IT54" s="53"/>
      <c r="IU54" s="9"/>
      <c r="IV54" s="9"/>
      <c r="IW54" s="9"/>
      <c r="IX54" s="56">
        <f>+IS54-$G$19</f>
        <v>-9.1680811914659432E-2</v>
      </c>
      <c r="IY54" s="39"/>
      <c r="JA54" s="51" t="s">
        <v>61</v>
      </c>
      <c r="JB54" s="55">
        <f>+JH19</f>
        <v>0.23076923076923078</v>
      </c>
      <c r="JC54" s="53"/>
      <c r="JD54" s="9"/>
      <c r="JE54" s="9"/>
      <c r="JF54" s="9"/>
      <c r="JG54" s="56">
        <f>+JB54-$G$19</f>
        <v>6.7659847425999925E-2</v>
      </c>
      <c r="JH54" s="39"/>
      <c r="JJ54" s="51" t="s">
        <v>61</v>
      </c>
      <c r="JK54" s="55">
        <f>+JQ19</f>
        <v>0</v>
      </c>
      <c r="JL54" s="53"/>
      <c r="JM54" s="9"/>
      <c r="JN54" s="9"/>
      <c r="JO54" s="9"/>
      <c r="JP54" s="56">
        <f>+JK54-$G$19</f>
        <v>-0.16310938334323086</v>
      </c>
      <c r="JQ54" s="39"/>
      <c r="JS54" s="51" t="s">
        <v>61</v>
      </c>
      <c r="JT54" s="55">
        <f>+JZ19</f>
        <v>3.7037037037037035E-2</v>
      </c>
      <c r="JU54" s="53"/>
      <c r="JV54" s="9"/>
      <c r="JW54" s="9"/>
      <c r="JX54" s="9"/>
      <c r="JY54" s="56">
        <f>+JT54-$G$19</f>
        <v>-0.12607234630619382</v>
      </c>
      <c r="JZ54" s="39"/>
    </row>
    <row r="55" spans="9:286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  <c r="GG55" s="38"/>
      <c r="GH55" s="9"/>
      <c r="GI55" s="9"/>
      <c r="GJ55" s="9"/>
      <c r="GK55" s="9"/>
      <c r="GL55" s="9"/>
      <c r="GM55" s="57"/>
      <c r="GN55" s="39"/>
      <c r="GP55" s="38"/>
      <c r="GQ55" s="9"/>
      <c r="GR55" s="9"/>
      <c r="GS55" s="9"/>
      <c r="GT55" s="9"/>
      <c r="GU55" s="9"/>
      <c r="GV55" s="57"/>
      <c r="GW55" s="39"/>
      <c r="GY55" s="38"/>
      <c r="GZ55" s="9"/>
      <c r="HA55" s="9"/>
      <c r="HB55" s="9"/>
      <c r="HC55" s="9"/>
      <c r="HD55" s="9"/>
      <c r="HE55" s="57"/>
      <c r="HF55" s="39"/>
      <c r="HH55" s="38"/>
      <c r="HI55" s="9"/>
      <c r="HJ55" s="9"/>
      <c r="HK55" s="9"/>
      <c r="HL55" s="9"/>
      <c r="HM55" s="9"/>
      <c r="HN55" s="57"/>
      <c r="HO55" s="39"/>
      <c r="HQ55" s="38"/>
      <c r="HR55" s="9"/>
      <c r="HS55" s="9"/>
      <c r="HT55" s="9"/>
      <c r="HU55" s="9"/>
      <c r="HV55" s="9"/>
      <c r="HW55" s="57"/>
      <c r="HX55" s="39"/>
      <c r="HZ55" s="38"/>
      <c r="IA55" s="9"/>
      <c r="IB55" s="9"/>
      <c r="IC55" s="9"/>
      <c r="ID55" s="9"/>
      <c r="IE55" s="9"/>
      <c r="IF55" s="57"/>
      <c r="IG55" s="39"/>
      <c r="II55" s="38"/>
      <c r="IJ55" s="9"/>
      <c r="IK55" s="9"/>
      <c r="IL55" s="9"/>
      <c r="IM55" s="9"/>
      <c r="IN55" s="9"/>
      <c r="IO55" s="57"/>
      <c r="IP55" s="39"/>
      <c r="IR55" s="38"/>
      <c r="IS55" s="9"/>
      <c r="IT55" s="9"/>
      <c r="IU55" s="9"/>
      <c r="IV55" s="9"/>
      <c r="IW55" s="9"/>
      <c r="IX55" s="57"/>
      <c r="IY55" s="39"/>
      <c r="JA55" s="38"/>
      <c r="JB55" s="9"/>
      <c r="JC55" s="9"/>
      <c r="JD55" s="9"/>
      <c r="JE55" s="9"/>
      <c r="JF55" s="9"/>
      <c r="JG55" s="57"/>
      <c r="JH55" s="39"/>
      <c r="JJ55" s="38"/>
      <c r="JK55" s="9"/>
      <c r="JL55" s="9"/>
      <c r="JM55" s="9"/>
      <c r="JN55" s="9"/>
      <c r="JO55" s="9"/>
      <c r="JP55" s="57"/>
      <c r="JQ55" s="39"/>
      <c r="JS55" s="38"/>
      <c r="JT55" s="9"/>
      <c r="JU55" s="9"/>
      <c r="JV55" s="9"/>
      <c r="JW55" s="9"/>
      <c r="JX55" s="9"/>
      <c r="JY55" s="57"/>
      <c r="JZ55" s="39"/>
    </row>
    <row r="56" spans="9:286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  <c r="GG56" s="50" t="s">
        <v>78</v>
      </c>
      <c r="GH56" s="9"/>
      <c r="GI56" s="9"/>
      <c r="GJ56" s="9"/>
      <c r="GK56" s="9"/>
      <c r="GL56" s="9"/>
      <c r="GM56" s="57"/>
      <c r="GN56" s="39"/>
      <c r="GP56" s="50" t="s">
        <v>78</v>
      </c>
      <c r="GQ56" s="9"/>
      <c r="GR56" s="9"/>
      <c r="GS56" s="9"/>
      <c r="GT56" s="9"/>
      <c r="GU56" s="9"/>
      <c r="GV56" s="57"/>
      <c r="GW56" s="39"/>
      <c r="GY56" s="50" t="s">
        <v>78</v>
      </c>
      <c r="GZ56" s="9"/>
      <c r="HA56" s="9"/>
      <c r="HB56" s="9"/>
      <c r="HC56" s="9"/>
      <c r="HD56" s="9"/>
      <c r="HE56" s="57"/>
      <c r="HF56" s="39"/>
      <c r="HH56" s="50" t="s">
        <v>78</v>
      </c>
      <c r="HI56" s="9"/>
      <c r="HJ56" s="9"/>
      <c r="HK56" s="9"/>
      <c r="HL56" s="9"/>
      <c r="HM56" s="9"/>
      <c r="HN56" s="57"/>
      <c r="HO56" s="39"/>
      <c r="HQ56" s="50" t="s">
        <v>78</v>
      </c>
      <c r="HR56" s="9"/>
      <c r="HS56" s="9"/>
      <c r="HT56" s="9"/>
      <c r="HU56" s="9"/>
      <c r="HV56" s="9"/>
      <c r="HW56" s="57"/>
      <c r="HX56" s="39"/>
      <c r="HZ56" s="50" t="s">
        <v>78</v>
      </c>
      <c r="IA56" s="9"/>
      <c r="IB56" s="9"/>
      <c r="IC56" s="9"/>
      <c r="ID56" s="9"/>
      <c r="IE56" s="9"/>
      <c r="IF56" s="57"/>
      <c r="IG56" s="39"/>
      <c r="II56" s="50" t="s">
        <v>78</v>
      </c>
      <c r="IJ56" s="9"/>
      <c r="IK56" s="9"/>
      <c r="IL56" s="9"/>
      <c r="IM56" s="9"/>
      <c r="IN56" s="9"/>
      <c r="IO56" s="57"/>
      <c r="IP56" s="39"/>
      <c r="IR56" s="50" t="s">
        <v>78</v>
      </c>
      <c r="IS56" s="9"/>
      <c r="IT56" s="9"/>
      <c r="IU56" s="9"/>
      <c r="IV56" s="9"/>
      <c r="IW56" s="9"/>
      <c r="IX56" s="57"/>
      <c r="IY56" s="39"/>
      <c r="JA56" s="50" t="s">
        <v>78</v>
      </c>
      <c r="JB56" s="9"/>
      <c r="JC56" s="9"/>
      <c r="JD56" s="9"/>
      <c r="JE56" s="9"/>
      <c r="JF56" s="9"/>
      <c r="JG56" s="57"/>
      <c r="JH56" s="39"/>
      <c r="JJ56" s="50" t="s">
        <v>78</v>
      </c>
      <c r="JK56" s="9"/>
      <c r="JL56" s="9"/>
      <c r="JM56" s="9"/>
      <c r="JN56" s="9"/>
      <c r="JO56" s="9"/>
      <c r="JP56" s="57"/>
      <c r="JQ56" s="39"/>
      <c r="JS56" s="50" t="s">
        <v>78</v>
      </c>
      <c r="JT56" s="9"/>
      <c r="JU56" s="9"/>
      <c r="JV56" s="9"/>
      <c r="JW56" s="9"/>
      <c r="JX56" s="9"/>
      <c r="JY56" s="57"/>
      <c r="JZ56" s="39"/>
    </row>
    <row r="57" spans="9:286" x14ac:dyDescent="0.15">
      <c r="I57" s="51" t="s">
        <v>59</v>
      </c>
      <c r="J57" s="52">
        <f>+J20/100</f>
        <v>0.12</v>
      </c>
      <c r="K57" s="53"/>
      <c r="L57" s="53"/>
      <c r="M57" s="54"/>
      <c r="N57" s="9"/>
      <c r="O57" s="54">
        <f>+J57-$C$20/100</f>
        <v>1.6999999999999932E-3</v>
      </c>
      <c r="P57" s="39"/>
      <c r="R57" s="51" t="s">
        <v>59</v>
      </c>
      <c r="S57" s="52">
        <f>+S20/100</f>
        <v>0.12230000000000001</v>
      </c>
      <c r="T57" s="53"/>
      <c r="U57" s="9"/>
      <c r="V57" s="9"/>
      <c r="W57" s="9"/>
      <c r="X57" s="54">
        <f>+S57-$C$20/100</f>
        <v>4.0000000000000036E-3</v>
      </c>
      <c r="Y57" s="39"/>
      <c r="AA57" s="51" t="s">
        <v>59</v>
      </c>
      <c r="AB57" s="52">
        <f>+AB20/100</f>
        <v>0.11320000000000001</v>
      </c>
      <c r="AC57" s="53"/>
      <c r="AD57" s="9"/>
      <c r="AE57" s="9"/>
      <c r="AF57" s="9"/>
      <c r="AG57" s="54">
        <f>+AB57-$C$20/100</f>
        <v>-5.0999999999999934E-3</v>
      </c>
      <c r="AH57" s="39"/>
      <c r="AJ57" s="51" t="s">
        <v>59</v>
      </c>
      <c r="AK57" s="52">
        <f>+AK20/100</f>
        <v>0.12279999999999999</v>
      </c>
      <c r="AL57" s="53"/>
      <c r="AM57" s="9"/>
      <c r="AN57" s="9"/>
      <c r="AO57" s="9"/>
      <c r="AP57" s="54">
        <f>+AK57-$C$20/100</f>
        <v>4.4999999999999901E-3</v>
      </c>
      <c r="AQ57" s="39"/>
      <c r="AS57" s="51" t="s">
        <v>59</v>
      </c>
      <c r="AT57" s="52">
        <f>+AT20/100</f>
        <v>0.1013</v>
      </c>
      <c r="AU57" s="53"/>
      <c r="AV57" s="9"/>
      <c r="AW57" s="9"/>
      <c r="AX57" s="9"/>
      <c r="AY57" s="54">
        <f>+AT57-$C$20/100</f>
        <v>-1.7000000000000001E-2</v>
      </c>
      <c r="AZ57" s="39"/>
      <c r="BB57" s="51" t="s">
        <v>59</v>
      </c>
      <c r="BC57" s="52">
        <f>+BC20/100</f>
        <v>0.11230000000000001</v>
      </c>
      <c r="BD57" s="53"/>
      <c r="BE57" s="9"/>
      <c r="BF57" s="9"/>
      <c r="BG57" s="9"/>
      <c r="BH57" s="54">
        <f>+BC57-$C$20/100</f>
        <v>-5.9999999999999915E-3</v>
      </c>
      <c r="BI57" s="39"/>
      <c r="BK57" s="51" t="s">
        <v>59</v>
      </c>
      <c r="BL57" s="52">
        <f>+BL20/100</f>
        <v>0.11689999999999999</v>
      </c>
      <c r="BM57" s="53"/>
      <c r="BN57" s="9"/>
      <c r="BO57" s="9"/>
      <c r="BP57" s="9"/>
      <c r="BQ57" s="54">
        <f>+BL57-$C$20/100</f>
        <v>-1.4000000000000123E-3</v>
      </c>
      <c r="BR57" s="39"/>
      <c r="BT57" s="51" t="s">
        <v>59</v>
      </c>
      <c r="BU57" s="52">
        <f>+BU20/100</f>
        <v>0.11289999999999999</v>
      </c>
      <c r="BV57" s="53"/>
      <c r="BW57" s="9"/>
      <c r="BX57" s="9"/>
      <c r="BY57" s="9"/>
      <c r="BZ57" s="54">
        <f>+BU57-$C$20/100</f>
        <v>-5.4000000000000159E-3</v>
      </c>
      <c r="CA57" s="39"/>
      <c r="CC57" s="51" t="s">
        <v>59</v>
      </c>
      <c r="CD57" s="52">
        <f>+CD20/100</f>
        <v>0.13339999999999999</v>
      </c>
      <c r="CE57" s="53"/>
      <c r="CF57" s="9"/>
      <c r="CG57" s="9"/>
      <c r="CH57" s="9"/>
      <c r="CI57" s="54">
        <f>+CD57-$C$20/100</f>
        <v>1.5099999999999988E-2</v>
      </c>
      <c r="CJ57" s="39"/>
      <c r="CL57" s="51" t="s">
        <v>59</v>
      </c>
      <c r="CM57" s="52">
        <f>+CM20/100</f>
        <v>0.16789999999999999</v>
      </c>
      <c r="CN57" s="53"/>
      <c r="CO57" s="9"/>
      <c r="CP57" s="9"/>
      <c r="CQ57" s="9"/>
      <c r="CR57" s="54">
        <f>+CM57-$C$20/100</f>
        <v>4.9599999999999991E-2</v>
      </c>
      <c r="CS57" s="39"/>
      <c r="CU57" s="51" t="s">
        <v>59</v>
      </c>
      <c r="CV57" s="52">
        <f>+CV20/100</f>
        <v>7.6499999999999999E-2</v>
      </c>
      <c r="CW57" s="53"/>
      <c r="CX57" s="9"/>
      <c r="CY57" s="9"/>
      <c r="CZ57" s="9"/>
      <c r="DA57" s="54">
        <f>+CV57-$C$20/100</f>
        <v>-4.1800000000000004E-2</v>
      </c>
      <c r="DB57" s="39"/>
      <c r="DD57" s="51" t="s">
        <v>59</v>
      </c>
      <c r="DE57" s="52">
        <f>+DE20/100</f>
        <v>0.1206</v>
      </c>
      <c r="DF57" s="53"/>
      <c r="DG57" s="9"/>
      <c r="DH57" s="9"/>
      <c r="DI57" s="9"/>
      <c r="DJ57" s="54">
        <f>+DE57-$C$20/100</f>
        <v>2.2999999999999965E-3</v>
      </c>
      <c r="DK57" s="39"/>
      <c r="DM57" s="51" t="s">
        <v>59</v>
      </c>
      <c r="DN57" s="52">
        <f>+DN20/100</f>
        <v>9.8400000000000001E-2</v>
      </c>
      <c r="DO57" s="53"/>
      <c r="DP57" s="9"/>
      <c r="DQ57" s="9"/>
      <c r="DR57" s="9"/>
      <c r="DS57" s="54">
        <f>+DN57-$C$20/100</f>
        <v>-1.9900000000000001E-2</v>
      </c>
      <c r="DT57" s="39"/>
      <c r="DV57" s="51" t="s">
        <v>59</v>
      </c>
      <c r="DW57" s="52">
        <f>+DW20/100</f>
        <v>0.05</v>
      </c>
      <c r="DX57" s="53"/>
      <c r="DY57" s="9"/>
      <c r="DZ57" s="9"/>
      <c r="EA57" s="9"/>
      <c r="EB57" s="54">
        <f>+DW57-$C$20/100</f>
        <v>-6.83E-2</v>
      </c>
      <c r="EC57" s="39"/>
      <c r="EE57" s="51" t="s">
        <v>59</v>
      </c>
      <c r="EF57" s="52">
        <f>+EF20/100</f>
        <v>0.10970000000000001</v>
      </c>
      <c r="EG57" s="53"/>
      <c r="EH57" s="9"/>
      <c r="EI57" s="9"/>
      <c r="EJ57" s="9"/>
      <c r="EK57" s="54">
        <f>+EF57-$C$20/100</f>
        <v>-8.5999999999999965E-3</v>
      </c>
      <c r="EL57" s="39"/>
      <c r="EN57" s="51" t="s">
        <v>59</v>
      </c>
      <c r="EO57" s="52">
        <f>+EO20/100</f>
        <v>0.1026</v>
      </c>
      <c r="EP57" s="53"/>
      <c r="EQ57" s="9"/>
      <c r="ER57" s="9"/>
      <c r="ES57" s="9"/>
      <c r="ET57" s="54">
        <f>+EO57-$C$20/100</f>
        <v>-1.5700000000000006E-2</v>
      </c>
      <c r="EU57" s="39"/>
      <c r="EW57" s="51" t="s">
        <v>59</v>
      </c>
      <c r="EX57" s="52">
        <f>+EX20/100</f>
        <v>9.2899999999999996E-2</v>
      </c>
      <c r="EY57" s="53"/>
      <c r="EZ57" s="9"/>
      <c r="FA57" s="9"/>
      <c r="FB57" s="9"/>
      <c r="FC57" s="54">
        <f>+EX57-$C$20/100</f>
        <v>-2.5400000000000006E-2</v>
      </c>
      <c r="FD57" s="39"/>
      <c r="FF57" s="51" t="s">
        <v>59</v>
      </c>
      <c r="FG57" s="52">
        <f>+FG20/100</f>
        <v>0.16079999999999997</v>
      </c>
      <c r="FH57" s="53"/>
      <c r="FI57" s="9"/>
      <c r="FJ57" s="9"/>
      <c r="FK57" s="9"/>
      <c r="FL57" s="54">
        <f>+FG57-$C$20/100</f>
        <v>4.2499999999999968E-2</v>
      </c>
      <c r="FM57" s="39"/>
      <c r="FO57" s="51" t="s">
        <v>59</v>
      </c>
      <c r="FP57" s="52">
        <f>+FP20/100</f>
        <v>0.11109999999999999</v>
      </c>
      <c r="FQ57" s="53"/>
      <c r="FR57" s="9"/>
      <c r="FS57" s="9"/>
      <c r="FT57" s="9"/>
      <c r="FU57" s="54">
        <f>+FP57-$C$20/100</f>
        <v>-7.2000000000000119E-3</v>
      </c>
      <c r="FV57" s="39"/>
      <c r="FX57" s="51" t="s">
        <v>59</v>
      </c>
      <c r="FY57" s="52">
        <f>+FY20/100</f>
        <v>0.15</v>
      </c>
      <c r="FZ57" s="53"/>
      <c r="GA57" s="9"/>
      <c r="GB57" s="9"/>
      <c r="GC57" s="9"/>
      <c r="GD57" s="54">
        <f>+FY57-$C$20/100</f>
        <v>3.1699999999999992E-2</v>
      </c>
      <c r="GE57" s="39"/>
      <c r="GG57" s="51" t="s">
        <v>59</v>
      </c>
      <c r="GH57" s="52">
        <f>+GH20/100</f>
        <v>0.13059999999999999</v>
      </c>
      <c r="GI57" s="53"/>
      <c r="GJ57" s="9"/>
      <c r="GK57" s="9"/>
      <c r="GL57" s="9"/>
      <c r="GM57" s="54">
        <f>+GH57-$C$20/100</f>
        <v>1.2299999999999991E-2</v>
      </c>
      <c r="GN57" s="39"/>
      <c r="GP57" s="51" t="s">
        <v>59</v>
      </c>
      <c r="GQ57" s="52">
        <f>+GQ20/100</f>
        <v>9.3699999999999992E-2</v>
      </c>
      <c r="GR57" s="53"/>
      <c r="GS57" s="9"/>
      <c r="GT57" s="9"/>
      <c r="GU57" s="9"/>
      <c r="GV57" s="54">
        <f>+GQ57-$C$20/100</f>
        <v>-2.4600000000000011E-2</v>
      </c>
      <c r="GW57" s="39"/>
      <c r="GY57" s="51" t="s">
        <v>59</v>
      </c>
      <c r="GZ57" s="52">
        <f>+GZ20/100</f>
        <v>0.10880000000000001</v>
      </c>
      <c r="HA57" s="53"/>
      <c r="HB57" s="9"/>
      <c r="HC57" s="9"/>
      <c r="HD57" s="9"/>
      <c r="HE57" s="54">
        <f>+GZ57-$C$20/100</f>
        <v>-9.4999999999999946E-3</v>
      </c>
      <c r="HF57" s="39"/>
      <c r="HH57" s="51" t="s">
        <v>59</v>
      </c>
      <c r="HI57" s="52">
        <f>+HI20/100</f>
        <v>0.10009999999999999</v>
      </c>
      <c r="HJ57" s="53"/>
      <c r="HK57" s="9"/>
      <c r="HL57" s="9"/>
      <c r="HM57" s="9"/>
      <c r="HN57" s="54">
        <f>+HI57-$C$20/100</f>
        <v>-1.8200000000000008E-2</v>
      </c>
      <c r="HO57" s="39"/>
      <c r="HQ57" s="51" t="s">
        <v>59</v>
      </c>
      <c r="HR57" s="52">
        <f>+HR20/100</f>
        <v>0.11840000000000001</v>
      </c>
      <c r="HS57" s="53"/>
      <c r="HT57" s="9"/>
      <c r="HU57" s="9"/>
      <c r="HV57" s="9"/>
      <c r="HW57" s="54">
        <f>+HR57-$C$20/100</f>
        <v>1.0000000000000286E-4</v>
      </c>
      <c r="HX57" s="39"/>
      <c r="HZ57" s="51" t="s">
        <v>59</v>
      </c>
      <c r="IA57" s="52">
        <f>+IA20/100</f>
        <v>0.19620000000000001</v>
      </c>
      <c r="IB57" s="53"/>
      <c r="IC57" s="9"/>
      <c r="ID57" s="9"/>
      <c r="IE57" s="9"/>
      <c r="IF57" s="54">
        <f>+IA57-$C$20/100</f>
        <v>7.7900000000000011E-2</v>
      </c>
      <c r="IG57" s="39"/>
      <c r="II57" s="51" t="s">
        <v>59</v>
      </c>
      <c r="IJ57" s="52">
        <f>+IJ20/100</f>
        <v>0.1176</v>
      </c>
      <c r="IK57" s="53"/>
      <c r="IL57" s="9"/>
      <c r="IM57" s="9"/>
      <c r="IN57" s="9"/>
      <c r="IO57" s="54">
        <f>+IJ57-$C$20/100</f>
        <v>-7.0000000000000617E-4</v>
      </c>
      <c r="IP57" s="39"/>
      <c r="IR57" s="51" t="s">
        <v>59</v>
      </c>
      <c r="IS57" s="52">
        <f>+IS20/100</f>
        <v>0.14660000000000001</v>
      </c>
      <c r="IT57" s="53"/>
      <c r="IU57" s="9"/>
      <c r="IV57" s="9"/>
      <c r="IW57" s="9"/>
      <c r="IX57" s="54">
        <f>+IS57-$C$20/100</f>
        <v>2.8300000000000006E-2</v>
      </c>
      <c r="IY57" s="39"/>
      <c r="JA57" s="51" t="s">
        <v>59</v>
      </c>
      <c r="JB57" s="52">
        <f>+JB20/100</f>
        <v>9.01E-2</v>
      </c>
      <c r="JC57" s="53"/>
      <c r="JD57" s="9"/>
      <c r="JE57" s="9"/>
      <c r="JF57" s="9"/>
      <c r="JG57" s="54">
        <f>+JB57-$C$20/100</f>
        <v>-2.8200000000000003E-2</v>
      </c>
      <c r="JH57" s="39"/>
      <c r="JJ57" s="51" t="s">
        <v>59</v>
      </c>
      <c r="JK57" s="52">
        <f>+JK20/100</f>
        <v>0.11109999999999999</v>
      </c>
      <c r="JL57" s="53"/>
      <c r="JM57" s="9"/>
      <c r="JN57" s="9"/>
      <c r="JO57" s="9"/>
      <c r="JP57" s="54">
        <f>+JK57-$C$20/100</f>
        <v>-7.2000000000000119E-3</v>
      </c>
      <c r="JQ57" s="39"/>
      <c r="JS57" s="51" t="s">
        <v>59</v>
      </c>
      <c r="JT57" s="52">
        <f>+JT20/100</f>
        <v>0.18059999999999998</v>
      </c>
      <c r="JU57" s="53"/>
      <c r="JV57" s="9"/>
      <c r="JW57" s="9"/>
      <c r="JX57" s="9"/>
      <c r="JY57" s="54">
        <f>+JT57-$C$20/100</f>
        <v>6.229999999999998E-2</v>
      </c>
      <c r="JZ57" s="39"/>
    </row>
    <row r="58" spans="9:286" x14ac:dyDescent="0.15">
      <c r="I58" s="51" t="s">
        <v>60</v>
      </c>
      <c r="J58" s="55">
        <f>+O20</f>
        <v>0.88699300699300698</v>
      </c>
      <c r="K58" s="53"/>
      <c r="L58" s="53"/>
      <c r="M58" s="56"/>
      <c r="N58" s="9"/>
      <c r="O58" s="56">
        <f>+J58-$E$20</f>
        <v>9.0466377094856831E-2</v>
      </c>
      <c r="P58" s="39"/>
      <c r="R58" s="51" t="s">
        <v>60</v>
      </c>
      <c r="S58" s="55">
        <f>+X20</f>
        <v>0.85329861111111116</v>
      </c>
      <c r="T58" s="53"/>
      <c r="U58" s="9"/>
      <c r="V58" s="9"/>
      <c r="W58" s="9"/>
      <c r="X58" s="56">
        <f>+S58-$E$20</f>
        <v>5.6771981212961009E-2</v>
      </c>
      <c r="Y58" s="39"/>
      <c r="AA58" s="51" t="s">
        <v>60</v>
      </c>
      <c r="AB58" s="55">
        <f>+AG20</f>
        <v>0.92227979274611394</v>
      </c>
      <c r="AC58" s="53"/>
      <c r="AD58" s="9"/>
      <c r="AE58" s="9"/>
      <c r="AF58" s="9"/>
      <c r="AG58" s="56">
        <f>+AB58-$E$20</f>
        <v>0.12575316284796378</v>
      </c>
      <c r="AH58" s="39"/>
      <c r="AJ58" s="51" t="s">
        <v>60</v>
      </c>
      <c r="AK58" s="55">
        <f>+AP20</f>
        <v>0.83419689119170981</v>
      </c>
      <c r="AL58" s="53"/>
      <c r="AM58" s="9"/>
      <c r="AN58" s="9"/>
      <c r="AO58" s="9"/>
      <c r="AP58" s="56">
        <f>+AK58-$E$20</f>
        <v>3.7670261293559659E-2</v>
      </c>
      <c r="AQ58" s="39"/>
      <c r="AS58" s="51" t="s">
        <v>60</v>
      </c>
      <c r="AT58" s="55">
        <f>+AY20</f>
        <v>0.89830508474576276</v>
      </c>
      <c r="AU58" s="53"/>
      <c r="AV58" s="9"/>
      <c r="AW58" s="9"/>
      <c r="AX58" s="9"/>
      <c r="AY58" s="56">
        <f>+AT58-$E$20</f>
        <v>0.10177845484761261</v>
      </c>
      <c r="AZ58" s="39"/>
      <c r="BB58" s="51" t="s">
        <v>60</v>
      </c>
      <c r="BC58" s="55">
        <f>+BH20</f>
        <v>0.89473684210526316</v>
      </c>
      <c r="BD58" s="53"/>
      <c r="BE58" s="9"/>
      <c r="BF58" s="9"/>
      <c r="BG58" s="9"/>
      <c r="BH58" s="56">
        <f>+BC58-$E$20</f>
        <v>9.8210212207113012E-2</v>
      </c>
      <c r="BI58" s="39"/>
      <c r="BK58" s="51" t="s">
        <v>60</v>
      </c>
      <c r="BL58" s="55">
        <f>+BQ20</f>
        <v>0.90537084398976986</v>
      </c>
      <c r="BM58" s="53"/>
      <c r="BN58" s="9"/>
      <c r="BO58" s="9"/>
      <c r="BP58" s="9"/>
      <c r="BQ58" s="56">
        <f>+BL58-$E$20</f>
        <v>0.10884421409161971</v>
      </c>
      <c r="BR58" s="39"/>
      <c r="BT58" s="51" t="s">
        <v>60</v>
      </c>
      <c r="BU58" s="55">
        <f>+BZ20</f>
        <v>0.93406593406593408</v>
      </c>
      <c r="BV58" s="53"/>
      <c r="BW58" s="9"/>
      <c r="BX58" s="9"/>
      <c r="BY58" s="9"/>
      <c r="BZ58" s="56">
        <f>+BU58-$E$20</f>
        <v>0.13753930416778393</v>
      </c>
      <c r="CA58" s="39"/>
      <c r="CC58" s="51" t="s">
        <v>60</v>
      </c>
      <c r="CD58" s="55">
        <f>+CI20</f>
        <v>0.86338797814207646</v>
      </c>
      <c r="CE58" s="53"/>
      <c r="CF58" s="9"/>
      <c r="CG58" s="9"/>
      <c r="CH58" s="9"/>
      <c r="CI58" s="56">
        <f>+CD58-$E$20</f>
        <v>6.6861348243926311E-2</v>
      </c>
      <c r="CJ58" s="39"/>
      <c r="CL58" s="51" t="s">
        <v>60</v>
      </c>
      <c r="CM58" s="55">
        <f>+CR20</f>
        <v>0.79710144927536231</v>
      </c>
      <c r="CN58" s="53"/>
      <c r="CO58" s="9"/>
      <c r="CP58" s="9"/>
      <c r="CQ58" s="9"/>
      <c r="CR58" s="56">
        <f>+CM58-$E$20</f>
        <v>5.7481937721215459E-4</v>
      </c>
      <c r="CS58" s="39"/>
      <c r="CU58" s="51" t="s">
        <v>60</v>
      </c>
      <c r="CV58" s="55">
        <f>+DA20</f>
        <v>0.93103448275862066</v>
      </c>
      <c r="CW58" s="53"/>
      <c r="CX58" s="9"/>
      <c r="CY58" s="9"/>
      <c r="CZ58" s="9"/>
      <c r="DA58" s="56">
        <f>+CV58-$E$20</f>
        <v>0.13450785286047051</v>
      </c>
      <c r="DB58" s="39"/>
      <c r="DD58" s="51" t="s">
        <v>60</v>
      </c>
      <c r="DE58" s="55">
        <f>+DJ20</f>
        <v>0.89230769230769236</v>
      </c>
      <c r="DF58" s="53"/>
      <c r="DG58" s="9"/>
      <c r="DH58" s="9"/>
      <c r="DI58" s="9"/>
      <c r="DJ58" s="56">
        <f>+DE58-$E$20</f>
        <v>9.5781062409542206E-2</v>
      </c>
      <c r="DK58" s="39"/>
      <c r="DM58" s="51" t="s">
        <v>60</v>
      </c>
      <c r="DN58" s="55">
        <f>+DS20</f>
        <v>1</v>
      </c>
      <c r="DO58" s="53"/>
      <c r="DP58" s="9"/>
      <c r="DQ58" s="9"/>
      <c r="DR58" s="9"/>
      <c r="DS58" s="56">
        <f>+DN58-$E$20</f>
        <v>0.20347337010184985</v>
      </c>
      <c r="DT58" s="39"/>
      <c r="DV58" s="51" t="s">
        <v>60</v>
      </c>
      <c r="DW58" s="55">
        <f>+EB20</f>
        <v>0.81818181818181823</v>
      </c>
      <c r="DX58" s="53"/>
      <c r="DY58" s="9"/>
      <c r="DZ58" s="9"/>
      <c r="EA58" s="9"/>
      <c r="EB58" s="56">
        <f>+DW58-$E$20</f>
        <v>2.1655188283668081E-2</v>
      </c>
      <c r="EC58" s="39"/>
      <c r="EE58" s="51" t="s">
        <v>60</v>
      </c>
      <c r="EF58" s="55">
        <f>+EK20</f>
        <v>0.93548387096774188</v>
      </c>
      <c r="EG58" s="53"/>
      <c r="EH58" s="9"/>
      <c r="EI58" s="9"/>
      <c r="EJ58" s="9"/>
      <c r="EK58" s="56">
        <f>+EF58-$E$20</f>
        <v>0.13895724106959173</v>
      </c>
      <c r="EL58" s="39"/>
      <c r="EN58" s="51" t="s">
        <v>60</v>
      </c>
      <c r="EO58" s="55">
        <f>+ET20</f>
        <v>0.95</v>
      </c>
      <c r="EP58" s="53"/>
      <c r="EQ58" s="9"/>
      <c r="ER58" s="9"/>
      <c r="ES58" s="9"/>
      <c r="ET58" s="56">
        <f>+EO58-$E$20</f>
        <v>0.1534733701018498</v>
      </c>
      <c r="EU58" s="39"/>
      <c r="EW58" s="51" t="s">
        <v>60</v>
      </c>
      <c r="EX58" s="55">
        <f>+FC20</f>
        <v>0.93023255813953487</v>
      </c>
      <c r="EY58" s="53"/>
      <c r="EZ58" s="9"/>
      <c r="FA58" s="9"/>
      <c r="FB58" s="9"/>
      <c r="FC58" s="56">
        <f>+EX58-$E$20</f>
        <v>0.13370592824138472</v>
      </c>
      <c r="FD58" s="39"/>
      <c r="FF58" s="51" t="s">
        <v>60</v>
      </c>
      <c r="FG58" s="55">
        <f>+FL20</f>
        <v>0.95121951219512191</v>
      </c>
      <c r="FH58" s="53"/>
      <c r="FI58" s="9"/>
      <c r="FJ58" s="9"/>
      <c r="FK58" s="9"/>
      <c r="FL58" s="56">
        <f>+FG58-$E$20</f>
        <v>0.15469288229697176</v>
      </c>
      <c r="FM58" s="39"/>
      <c r="FO58" s="51" t="s">
        <v>60</v>
      </c>
      <c r="FP58" s="55">
        <f>+FU20</f>
        <v>1</v>
      </c>
      <c r="FQ58" s="53"/>
      <c r="FR58" s="9"/>
      <c r="FS58" s="9"/>
      <c r="FT58" s="9"/>
      <c r="FU58" s="56">
        <f>+FP58-$E$20</f>
        <v>0.20347337010184985</v>
      </c>
      <c r="FV58" s="39"/>
      <c r="FX58" s="51" t="s">
        <v>60</v>
      </c>
      <c r="FY58" s="55">
        <f>+GD20</f>
        <v>0.94444444444444442</v>
      </c>
      <c r="FZ58" s="53"/>
      <c r="GA58" s="9"/>
      <c r="GB58" s="9"/>
      <c r="GC58" s="9"/>
      <c r="GD58" s="56">
        <f>+FY58-$E$20</f>
        <v>0.14791781454629427</v>
      </c>
      <c r="GE58" s="39"/>
      <c r="GG58" s="51" t="s">
        <v>60</v>
      </c>
      <c r="GH58" s="55">
        <f>+GM20</f>
        <v>0.94285714285714284</v>
      </c>
      <c r="GI58" s="53"/>
      <c r="GJ58" s="9"/>
      <c r="GK58" s="9"/>
      <c r="GL58" s="9"/>
      <c r="GM58" s="56">
        <f>+GH58-$E$20</f>
        <v>0.14633051295899269</v>
      </c>
      <c r="GN58" s="39"/>
      <c r="GP58" s="51" t="s">
        <v>60</v>
      </c>
      <c r="GQ58" s="55">
        <f>+GV20</f>
        <v>0.93023255813953487</v>
      </c>
      <c r="GR58" s="53"/>
      <c r="GS58" s="9"/>
      <c r="GT58" s="9"/>
      <c r="GU58" s="9"/>
      <c r="GV58" s="56">
        <f>+GQ58-$E$20</f>
        <v>0.13370592824138472</v>
      </c>
      <c r="GW58" s="39"/>
      <c r="GY58" s="51" t="s">
        <v>60</v>
      </c>
      <c r="GZ58" s="55">
        <f>+HE20</f>
        <v>0.9375</v>
      </c>
      <c r="HA58" s="53"/>
      <c r="HB58" s="9"/>
      <c r="HC58" s="9"/>
      <c r="HD58" s="9"/>
      <c r="HE58" s="56">
        <f>+GZ58-$E$20</f>
        <v>0.14097337010184985</v>
      </c>
      <c r="HF58" s="39"/>
      <c r="HH58" s="51" t="s">
        <v>60</v>
      </c>
      <c r="HI58" s="55">
        <f>+HN20</f>
        <v>0.94117647058823528</v>
      </c>
      <c r="HJ58" s="53"/>
      <c r="HK58" s="9"/>
      <c r="HL58" s="9"/>
      <c r="HM58" s="9"/>
      <c r="HN58" s="56">
        <f>+HI58-$E$20</f>
        <v>0.14464984069008513</v>
      </c>
      <c r="HO58" s="39"/>
      <c r="HQ58" s="51" t="s">
        <v>60</v>
      </c>
      <c r="HR58" s="55">
        <f>+HW20</f>
        <v>0.89473684210526316</v>
      </c>
      <c r="HS58" s="53"/>
      <c r="HT58" s="9"/>
      <c r="HU58" s="9"/>
      <c r="HV58" s="9"/>
      <c r="HW58" s="56">
        <f>+HR58-$E$20</f>
        <v>9.8210212207113012E-2</v>
      </c>
      <c r="HX58" s="39"/>
      <c r="HZ58" s="51" t="s">
        <v>60</v>
      </c>
      <c r="IA58" s="55">
        <f>+IF20</f>
        <v>0.95121951219512191</v>
      </c>
      <c r="IB58" s="53"/>
      <c r="IC58" s="9"/>
      <c r="ID58" s="9"/>
      <c r="IE58" s="9"/>
      <c r="IF58" s="56">
        <f>+IA58-$E$20</f>
        <v>0.15469288229697176</v>
      </c>
      <c r="IG58" s="39"/>
      <c r="II58" s="51" t="s">
        <v>60</v>
      </c>
      <c r="IJ58" s="55">
        <f>+IO20</f>
        <v>0.95402298850574707</v>
      </c>
      <c r="IK58" s="53"/>
      <c r="IL58" s="9"/>
      <c r="IM58" s="9"/>
      <c r="IN58" s="9"/>
      <c r="IO58" s="56">
        <f>+IJ58-$E$20</f>
        <v>0.15749635860759692</v>
      </c>
      <c r="IP58" s="39"/>
      <c r="IR58" s="51" t="s">
        <v>60</v>
      </c>
      <c r="IS58" s="55">
        <f>+IX20</f>
        <v>0.94117647058823528</v>
      </c>
      <c r="IT58" s="53"/>
      <c r="IU58" s="9"/>
      <c r="IV58" s="9"/>
      <c r="IW58" s="9"/>
      <c r="IX58" s="56">
        <f>+IS58-$E$20</f>
        <v>0.14464984069008513</v>
      </c>
      <c r="IY58" s="39"/>
      <c r="JA58" s="51" t="s">
        <v>60</v>
      </c>
      <c r="JB58" s="55">
        <f>+JG20</f>
        <v>1</v>
      </c>
      <c r="JC58" s="53"/>
      <c r="JD58" s="9"/>
      <c r="JE58" s="9"/>
      <c r="JF58" s="9"/>
      <c r="JG58" s="56">
        <f>+JB58-$E$20</f>
        <v>0.20347337010184985</v>
      </c>
      <c r="JH58" s="39"/>
      <c r="JJ58" s="51" t="s">
        <v>60</v>
      </c>
      <c r="JK58" s="55">
        <f>+JP20</f>
        <v>1</v>
      </c>
      <c r="JL58" s="53"/>
      <c r="JM58" s="9"/>
      <c r="JN58" s="9"/>
      <c r="JO58" s="9"/>
      <c r="JP58" s="56">
        <f>+JK58-$E$20</f>
        <v>0.20347337010184985</v>
      </c>
      <c r="JQ58" s="39"/>
      <c r="JS58" s="51" t="s">
        <v>60</v>
      </c>
      <c r="JT58" s="55">
        <f>+JY20</f>
        <v>0.91176470588235292</v>
      </c>
      <c r="JU58" s="53"/>
      <c r="JV58" s="9"/>
      <c r="JW58" s="9"/>
      <c r="JX58" s="9"/>
      <c r="JY58" s="56">
        <f>+JT58-$E$20</f>
        <v>0.11523807598420277</v>
      </c>
      <c r="JZ58" s="39"/>
    </row>
    <row r="59" spans="9:286" x14ac:dyDescent="0.15">
      <c r="I59" s="51" t="s">
        <v>61</v>
      </c>
      <c r="J59" s="55">
        <f>+P20</f>
        <v>0.11244755244755245</v>
      </c>
      <c r="K59" s="53"/>
      <c r="L59" s="53"/>
      <c r="M59" s="56"/>
      <c r="N59" s="9"/>
      <c r="O59" s="56">
        <f>+J59-$G$20</f>
        <v>-8.9762922760975222E-2</v>
      </c>
      <c r="P59" s="39"/>
      <c r="R59" s="51" t="s">
        <v>61</v>
      </c>
      <c r="S59" s="55">
        <f>+Y20</f>
        <v>0.1467013888888889</v>
      </c>
      <c r="T59" s="53"/>
      <c r="U59" s="9"/>
      <c r="V59" s="9"/>
      <c r="W59" s="9"/>
      <c r="X59" s="56">
        <f>+S59-$G$20</f>
        <v>-5.5509086319638773E-2</v>
      </c>
      <c r="Y59" s="39"/>
      <c r="AA59" s="51" t="s">
        <v>61</v>
      </c>
      <c r="AB59" s="55">
        <f>+AH20</f>
        <v>7.7720207253886009E-2</v>
      </c>
      <c r="AC59" s="53"/>
      <c r="AD59" s="9"/>
      <c r="AE59" s="9"/>
      <c r="AF59" s="9"/>
      <c r="AG59" s="56">
        <f>+AB59-$G$20</f>
        <v>-0.12449026795464166</v>
      </c>
      <c r="AH59" s="39"/>
      <c r="AJ59" s="51" t="s">
        <v>61</v>
      </c>
      <c r="AK59" s="55">
        <f>+AQ20</f>
        <v>0.15544041450777202</v>
      </c>
      <c r="AL59" s="53"/>
      <c r="AM59" s="9"/>
      <c r="AN59" s="9"/>
      <c r="AO59" s="9"/>
      <c r="AP59" s="56">
        <f>+AK59-$G$20</f>
        <v>-4.677006070075565E-2</v>
      </c>
      <c r="AQ59" s="39"/>
      <c r="AS59" s="51" t="s">
        <v>61</v>
      </c>
      <c r="AT59" s="55">
        <f>+AZ20</f>
        <v>0.10169491525423729</v>
      </c>
      <c r="AU59" s="53"/>
      <c r="AV59" s="9"/>
      <c r="AW59" s="9"/>
      <c r="AX59" s="9"/>
      <c r="AY59" s="56">
        <f>+AT59-$G$20</f>
        <v>-0.10051555995429037</v>
      </c>
      <c r="AZ59" s="39"/>
      <c r="BB59" s="51" t="s">
        <v>61</v>
      </c>
      <c r="BC59" s="55">
        <f>+BI20</f>
        <v>0.10526315789473684</v>
      </c>
      <c r="BD59" s="53"/>
      <c r="BE59" s="9"/>
      <c r="BF59" s="9"/>
      <c r="BG59" s="9"/>
      <c r="BH59" s="56">
        <f>+BC59-$G$20</f>
        <v>-9.6947317313790832E-2</v>
      </c>
      <c r="BI59" s="39"/>
      <c r="BK59" s="51" t="s">
        <v>61</v>
      </c>
      <c r="BL59" s="55">
        <f>+BR20</f>
        <v>9.4629156010230184E-2</v>
      </c>
      <c r="BM59" s="53"/>
      <c r="BN59" s="9"/>
      <c r="BO59" s="9"/>
      <c r="BP59" s="9"/>
      <c r="BQ59" s="56">
        <f>+BL59-$G$20</f>
        <v>-0.10758131919829748</v>
      </c>
      <c r="BR59" s="39"/>
      <c r="BT59" s="51" t="s">
        <v>61</v>
      </c>
      <c r="BU59" s="55">
        <f>+CA20</f>
        <v>6.5934065934065936E-2</v>
      </c>
      <c r="BV59" s="53"/>
      <c r="BW59" s="9"/>
      <c r="BX59" s="9"/>
      <c r="BY59" s="9"/>
      <c r="BZ59" s="56">
        <f>+BU59-$G$20</f>
        <v>-0.13627640927446172</v>
      </c>
      <c r="CA59" s="39"/>
      <c r="CC59" s="51" t="s">
        <v>61</v>
      </c>
      <c r="CD59" s="55">
        <f>+CJ20</f>
        <v>0.13661202185792351</v>
      </c>
      <c r="CE59" s="53"/>
      <c r="CF59" s="9"/>
      <c r="CG59" s="9"/>
      <c r="CH59" s="9"/>
      <c r="CI59" s="56">
        <f>+CD59-$G$20</f>
        <v>-6.5598453350604158E-2</v>
      </c>
      <c r="CJ59" s="39"/>
      <c r="CL59" s="51" t="s">
        <v>61</v>
      </c>
      <c r="CM59" s="55">
        <f>+CS20</f>
        <v>0.20289855072463769</v>
      </c>
      <c r="CN59" s="53"/>
      <c r="CO59" s="9"/>
      <c r="CP59" s="9"/>
      <c r="CQ59" s="9"/>
      <c r="CR59" s="56">
        <f>+CM59-$G$20</f>
        <v>6.8807551611002604E-4</v>
      </c>
      <c r="CS59" s="39"/>
      <c r="CU59" s="51" t="s">
        <v>61</v>
      </c>
      <c r="CV59" s="55">
        <f>+DB20</f>
        <v>6.8965517241379309E-2</v>
      </c>
      <c r="CW59" s="53"/>
      <c r="CX59" s="9"/>
      <c r="CY59" s="9"/>
      <c r="CZ59" s="9"/>
      <c r="DA59" s="56">
        <f>+CV59-$G$20</f>
        <v>-0.13324495796714836</v>
      </c>
      <c r="DB59" s="39"/>
      <c r="DD59" s="51" t="s">
        <v>61</v>
      </c>
      <c r="DE59" s="55">
        <f>+DK20</f>
        <v>0.1076923076923077</v>
      </c>
      <c r="DF59" s="53"/>
      <c r="DG59" s="9"/>
      <c r="DH59" s="9"/>
      <c r="DI59" s="9"/>
      <c r="DJ59" s="56">
        <f>+DE59-$G$20</f>
        <v>-9.451816751621997E-2</v>
      </c>
      <c r="DK59" s="39"/>
      <c r="DM59" s="51" t="s">
        <v>61</v>
      </c>
      <c r="DN59" s="55">
        <f>+DT20</f>
        <v>0</v>
      </c>
      <c r="DO59" s="53"/>
      <c r="DP59" s="9"/>
      <c r="DQ59" s="9"/>
      <c r="DR59" s="9"/>
      <c r="DS59" s="56">
        <f>+DN59-$G$20</f>
        <v>-0.20221047520852767</v>
      </c>
      <c r="DT59" s="39"/>
      <c r="DV59" s="51" t="s">
        <v>61</v>
      </c>
      <c r="DW59" s="55">
        <f>+EC20</f>
        <v>0.18181818181818182</v>
      </c>
      <c r="DX59" s="53"/>
      <c r="DY59" s="9"/>
      <c r="DZ59" s="9"/>
      <c r="EA59" s="9"/>
      <c r="EB59" s="56">
        <f>+DW59-$G$20</f>
        <v>-2.0392293390345845E-2</v>
      </c>
      <c r="EC59" s="39"/>
      <c r="EE59" s="51" t="s">
        <v>61</v>
      </c>
      <c r="EF59" s="55">
        <f>+EL20</f>
        <v>6.4516129032258063E-2</v>
      </c>
      <c r="EG59" s="53"/>
      <c r="EH59" s="9"/>
      <c r="EI59" s="9"/>
      <c r="EJ59" s="9"/>
      <c r="EK59" s="56">
        <f>+EF59-$G$20</f>
        <v>-0.13769434617626961</v>
      </c>
      <c r="EL59" s="39"/>
      <c r="EN59" s="51" t="s">
        <v>61</v>
      </c>
      <c r="EO59" s="55">
        <f>+EU20</f>
        <v>0.05</v>
      </c>
      <c r="EP59" s="53"/>
      <c r="EQ59" s="9"/>
      <c r="ER59" s="9"/>
      <c r="ES59" s="9"/>
      <c r="ET59" s="56">
        <f>+EO59-$G$20</f>
        <v>-0.15221047520852765</v>
      </c>
      <c r="EU59" s="39"/>
      <c r="EW59" s="51" t="s">
        <v>61</v>
      </c>
      <c r="EX59" s="55">
        <f>+FD20</f>
        <v>6.9767441860465115E-2</v>
      </c>
      <c r="EY59" s="53"/>
      <c r="EZ59" s="9"/>
      <c r="FA59" s="9"/>
      <c r="FB59" s="9"/>
      <c r="FC59" s="56">
        <f>+EX59-$G$20</f>
        <v>-0.13244303334806257</v>
      </c>
      <c r="FD59" s="39"/>
      <c r="FF59" s="51" t="s">
        <v>61</v>
      </c>
      <c r="FG59" s="55">
        <f>+FM20</f>
        <v>4.878048780487805E-2</v>
      </c>
      <c r="FH59" s="53"/>
      <c r="FI59" s="9"/>
      <c r="FJ59" s="9"/>
      <c r="FK59" s="9"/>
      <c r="FL59" s="56">
        <f>+FG59-$G$20</f>
        <v>-0.1534299874036496</v>
      </c>
      <c r="FM59" s="39"/>
      <c r="FO59" s="51" t="s">
        <v>61</v>
      </c>
      <c r="FP59" s="55">
        <f>+FV20</f>
        <v>0</v>
      </c>
      <c r="FQ59" s="53"/>
      <c r="FR59" s="9"/>
      <c r="FS59" s="9"/>
      <c r="FT59" s="9"/>
      <c r="FU59" s="56">
        <f>+FP59-$G$20</f>
        <v>-0.20221047520852767</v>
      </c>
      <c r="FV59" s="39"/>
      <c r="FX59" s="51" t="s">
        <v>61</v>
      </c>
      <c r="FY59" s="55">
        <f>+GE20</f>
        <v>5.5555555555555552E-2</v>
      </c>
      <c r="FZ59" s="53"/>
      <c r="GA59" s="9"/>
      <c r="GB59" s="9"/>
      <c r="GC59" s="9"/>
      <c r="GD59" s="56">
        <f>+FY59-$G$20</f>
        <v>-0.14665491965297212</v>
      </c>
      <c r="GE59" s="39"/>
      <c r="GG59" s="51" t="s">
        <v>61</v>
      </c>
      <c r="GH59" s="55">
        <f>+GN20</f>
        <v>5.7142857142857141E-2</v>
      </c>
      <c r="GI59" s="53"/>
      <c r="GJ59" s="9"/>
      <c r="GK59" s="9"/>
      <c r="GL59" s="9"/>
      <c r="GM59" s="56">
        <f>+GH59-$G$20</f>
        <v>-0.14506761806567053</v>
      </c>
      <c r="GN59" s="39"/>
      <c r="GP59" s="51" t="s">
        <v>61</v>
      </c>
      <c r="GQ59" s="55">
        <f>+GW20</f>
        <v>6.9767441860465115E-2</v>
      </c>
      <c r="GR59" s="53"/>
      <c r="GS59" s="9"/>
      <c r="GT59" s="9"/>
      <c r="GU59" s="9"/>
      <c r="GV59" s="56">
        <f>+GQ59-$G$20</f>
        <v>-0.13244303334806257</v>
      </c>
      <c r="GW59" s="39"/>
      <c r="GY59" s="51" t="s">
        <v>61</v>
      </c>
      <c r="GZ59" s="55">
        <f>+HF20</f>
        <v>6.25E-2</v>
      </c>
      <c r="HA59" s="53"/>
      <c r="HB59" s="9"/>
      <c r="HC59" s="9"/>
      <c r="HD59" s="9"/>
      <c r="HE59" s="56">
        <f>+GZ59-$G$20</f>
        <v>-0.13971047520852767</v>
      </c>
      <c r="HF59" s="39"/>
      <c r="HH59" s="51" t="s">
        <v>61</v>
      </c>
      <c r="HI59" s="55">
        <f>+HO20</f>
        <v>5.8823529411764705E-2</v>
      </c>
      <c r="HJ59" s="53"/>
      <c r="HK59" s="9"/>
      <c r="HL59" s="9"/>
      <c r="HM59" s="9"/>
      <c r="HN59" s="56">
        <f>+HI59-$G$20</f>
        <v>-0.14338694579676298</v>
      </c>
      <c r="HO59" s="39"/>
      <c r="HQ59" s="51" t="s">
        <v>61</v>
      </c>
      <c r="HR59" s="55">
        <f>+HX20</f>
        <v>0.10526315789473684</v>
      </c>
      <c r="HS59" s="53"/>
      <c r="HT59" s="9"/>
      <c r="HU59" s="9"/>
      <c r="HV59" s="9"/>
      <c r="HW59" s="56">
        <f>+HR59-$G$20</f>
        <v>-9.6947317313790832E-2</v>
      </c>
      <c r="HX59" s="39"/>
      <c r="HZ59" s="51" t="s">
        <v>61</v>
      </c>
      <c r="IA59" s="55">
        <f>+IG20</f>
        <v>4.878048780487805E-2</v>
      </c>
      <c r="IB59" s="53"/>
      <c r="IC59" s="9"/>
      <c r="ID59" s="9"/>
      <c r="IE59" s="9"/>
      <c r="IF59" s="56">
        <f>+IA59-$G$20</f>
        <v>-0.1534299874036496</v>
      </c>
      <c r="IG59" s="39"/>
      <c r="II59" s="51" t="s">
        <v>61</v>
      </c>
      <c r="IJ59" s="55">
        <f>+IP20</f>
        <v>4.5977011494252873E-2</v>
      </c>
      <c r="IK59" s="53"/>
      <c r="IL59" s="9"/>
      <c r="IM59" s="9"/>
      <c r="IN59" s="9"/>
      <c r="IO59" s="56">
        <f>+IJ59-$G$20</f>
        <v>-0.1562334637142748</v>
      </c>
      <c r="IP59" s="39"/>
      <c r="IR59" s="51" t="s">
        <v>61</v>
      </c>
      <c r="IS59" s="55">
        <f>+IY20</f>
        <v>5.8823529411764705E-2</v>
      </c>
      <c r="IT59" s="53"/>
      <c r="IU59" s="9"/>
      <c r="IV59" s="9"/>
      <c r="IW59" s="9"/>
      <c r="IX59" s="56">
        <f>+IS59-$G$20</f>
        <v>-0.14338694579676298</v>
      </c>
      <c r="IY59" s="39"/>
      <c r="JA59" s="51" t="s">
        <v>61</v>
      </c>
      <c r="JB59" s="55">
        <f>+JH20</f>
        <v>0</v>
      </c>
      <c r="JC59" s="53"/>
      <c r="JD59" s="9"/>
      <c r="JE59" s="9"/>
      <c r="JF59" s="9"/>
      <c r="JG59" s="56">
        <f>+JB59-$G$20</f>
        <v>-0.20221047520852767</v>
      </c>
      <c r="JH59" s="39"/>
      <c r="JJ59" s="51" t="s">
        <v>61</v>
      </c>
      <c r="JK59" s="55">
        <f>+JQ20</f>
        <v>0</v>
      </c>
      <c r="JL59" s="53"/>
      <c r="JM59" s="9"/>
      <c r="JN59" s="9"/>
      <c r="JO59" s="9"/>
      <c r="JP59" s="56">
        <f>+JK59-$G$20</f>
        <v>-0.20221047520852767</v>
      </c>
      <c r="JQ59" s="39"/>
      <c r="JS59" s="51" t="s">
        <v>61</v>
      </c>
      <c r="JT59" s="55">
        <f>+JZ20</f>
        <v>8.8235294117647065E-2</v>
      </c>
      <c r="JU59" s="53"/>
      <c r="JV59" s="9"/>
      <c r="JW59" s="9"/>
      <c r="JX59" s="9"/>
      <c r="JY59" s="56">
        <f>+JT59-$G$20</f>
        <v>-0.1139751810908806</v>
      </c>
      <c r="JZ59" s="39"/>
    </row>
    <row r="60" spans="9:286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  <c r="GG60" s="38"/>
      <c r="GH60" s="9"/>
      <c r="GI60" s="9"/>
      <c r="GJ60" s="9"/>
      <c r="GK60" s="9"/>
      <c r="GL60" s="9"/>
      <c r="GM60" s="57"/>
      <c r="GN60" s="39"/>
      <c r="GP60" s="38"/>
      <c r="GQ60" s="9"/>
      <c r="GR60" s="9"/>
      <c r="GS60" s="9"/>
      <c r="GT60" s="9"/>
      <c r="GU60" s="9"/>
      <c r="GV60" s="57"/>
      <c r="GW60" s="39"/>
      <c r="GY60" s="38"/>
      <c r="GZ60" s="9"/>
      <c r="HA60" s="9"/>
      <c r="HB60" s="9"/>
      <c r="HC60" s="9"/>
      <c r="HD60" s="9"/>
      <c r="HE60" s="57"/>
      <c r="HF60" s="39"/>
      <c r="HH60" s="38"/>
      <c r="HI60" s="9"/>
      <c r="HJ60" s="9"/>
      <c r="HK60" s="9"/>
      <c r="HL60" s="9"/>
      <c r="HM60" s="9"/>
      <c r="HN60" s="57"/>
      <c r="HO60" s="39"/>
      <c r="HQ60" s="38"/>
      <c r="HR60" s="9"/>
      <c r="HS60" s="9"/>
      <c r="HT60" s="9"/>
      <c r="HU60" s="9"/>
      <c r="HV60" s="9"/>
      <c r="HW60" s="57"/>
      <c r="HX60" s="39"/>
      <c r="HZ60" s="38"/>
      <c r="IA60" s="9"/>
      <c r="IB60" s="9"/>
      <c r="IC60" s="9"/>
      <c r="ID60" s="9"/>
      <c r="IE60" s="9"/>
      <c r="IF60" s="57"/>
      <c r="IG60" s="39"/>
      <c r="II60" s="38"/>
      <c r="IJ60" s="9"/>
      <c r="IK60" s="9"/>
      <c r="IL60" s="9"/>
      <c r="IM60" s="9"/>
      <c r="IN60" s="9"/>
      <c r="IO60" s="57"/>
      <c r="IP60" s="39"/>
      <c r="IR60" s="38"/>
      <c r="IS60" s="9"/>
      <c r="IT60" s="9"/>
      <c r="IU60" s="9"/>
      <c r="IV60" s="9"/>
      <c r="IW60" s="9"/>
      <c r="IX60" s="57"/>
      <c r="IY60" s="39"/>
      <c r="JA60" s="38"/>
      <c r="JB60" s="9"/>
      <c r="JC60" s="9"/>
      <c r="JD60" s="9"/>
      <c r="JE60" s="9"/>
      <c r="JF60" s="9"/>
      <c r="JG60" s="57"/>
      <c r="JH60" s="39"/>
      <c r="JJ60" s="38"/>
      <c r="JK60" s="9"/>
      <c r="JL60" s="9"/>
      <c r="JM60" s="9"/>
      <c r="JN60" s="9"/>
      <c r="JO60" s="9"/>
      <c r="JP60" s="57"/>
      <c r="JQ60" s="39"/>
      <c r="JS60" s="38"/>
      <c r="JT60" s="9"/>
      <c r="JU60" s="9"/>
      <c r="JV60" s="9"/>
      <c r="JW60" s="9"/>
      <c r="JX60" s="9"/>
      <c r="JY60" s="57"/>
      <c r="JZ60" s="39"/>
    </row>
    <row r="61" spans="9:286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  <c r="GG61" s="50" t="s">
        <v>80</v>
      </c>
      <c r="GH61" s="9"/>
      <c r="GI61" s="9"/>
      <c r="GJ61" s="9"/>
      <c r="GK61" s="9"/>
      <c r="GL61" s="9"/>
      <c r="GM61" s="57"/>
      <c r="GN61" s="39"/>
      <c r="GP61" s="50" t="s">
        <v>80</v>
      </c>
      <c r="GQ61" s="9"/>
      <c r="GR61" s="9"/>
      <c r="GS61" s="9"/>
      <c r="GT61" s="9"/>
      <c r="GU61" s="9"/>
      <c r="GV61" s="57"/>
      <c r="GW61" s="39"/>
      <c r="GY61" s="50" t="s">
        <v>80</v>
      </c>
      <c r="GZ61" s="9"/>
      <c r="HA61" s="9"/>
      <c r="HB61" s="9"/>
      <c r="HC61" s="9"/>
      <c r="HD61" s="9"/>
      <c r="HE61" s="57"/>
      <c r="HF61" s="39"/>
      <c r="HH61" s="50" t="s">
        <v>80</v>
      </c>
      <c r="HI61" s="9"/>
      <c r="HJ61" s="9"/>
      <c r="HK61" s="9"/>
      <c r="HL61" s="9"/>
      <c r="HM61" s="9"/>
      <c r="HN61" s="57"/>
      <c r="HO61" s="39"/>
      <c r="HQ61" s="50" t="s">
        <v>80</v>
      </c>
      <c r="HR61" s="9"/>
      <c r="HS61" s="9"/>
      <c r="HT61" s="9"/>
      <c r="HU61" s="9"/>
      <c r="HV61" s="9"/>
      <c r="HW61" s="57"/>
      <c r="HX61" s="39"/>
      <c r="HZ61" s="50" t="s">
        <v>80</v>
      </c>
      <c r="IA61" s="9"/>
      <c r="IB61" s="9"/>
      <c r="IC61" s="9"/>
      <c r="ID61" s="9"/>
      <c r="IE61" s="9"/>
      <c r="IF61" s="57"/>
      <c r="IG61" s="39"/>
      <c r="II61" s="50" t="s">
        <v>80</v>
      </c>
      <c r="IJ61" s="9"/>
      <c r="IK61" s="9"/>
      <c r="IL61" s="9"/>
      <c r="IM61" s="9"/>
      <c r="IN61" s="9"/>
      <c r="IO61" s="57"/>
      <c r="IP61" s="39"/>
      <c r="IR61" s="50" t="s">
        <v>80</v>
      </c>
      <c r="IS61" s="9"/>
      <c r="IT61" s="9"/>
      <c r="IU61" s="9"/>
      <c r="IV61" s="9"/>
      <c r="IW61" s="9"/>
      <c r="IX61" s="57"/>
      <c r="IY61" s="39"/>
      <c r="JA61" s="50" t="s">
        <v>80</v>
      </c>
      <c r="JB61" s="9"/>
      <c r="JC61" s="9"/>
      <c r="JD61" s="9"/>
      <c r="JE61" s="9"/>
      <c r="JF61" s="9"/>
      <c r="JG61" s="57"/>
      <c r="JH61" s="39"/>
      <c r="JJ61" s="50" t="s">
        <v>80</v>
      </c>
      <c r="JK61" s="9"/>
      <c r="JL61" s="9"/>
      <c r="JM61" s="9"/>
      <c r="JN61" s="9"/>
      <c r="JO61" s="9"/>
      <c r="JP61" s="57"/>
      <c r="JQ61" s="39"/>
      <c r="JS61" s="50" t="s">
        <v>80</v>
      </c>
      <c r="JT61" s="9"/>
      <c r="JU61" s="9"/>
      <c r="JV61" s="9"/>
      <c r="JW61" s="9"/>
      <c r="JX61" s="9"/>
      <c r="JY61" s="57"/>
      <c r="JZ61" s="39"/>
    </row>
    <row r="62" spans="9:286" x14ac:dyDescent="0.15">
      <c r="I62" s="51" t="s">
        <v>59</v>
      </c>
      <c r="J62" s="52">
        <f>+J11/100</f>
        <v>9.3399999999999997E-2</v>
      </c>
      <c r="K62" s="53"/>
      <c r="L62" s="53"/>
      <c r="M62" s="54"/>
      <c r="N62" s="9"/>
      <c r="O62" s="54">
        <f>+J62-$C$11/100</f>
        <v>-5.9000000000000025E-3</v>
      </c>
      <c r="P62" s="39"/>
      <c r="R62" s="51" t="s">
        <v>59</v>
      </c>
      <c r="S62" s="52">
        <f>+S11/100</f>
        <v>9.3599999999999989E-2</v>
      </c>
      <c r="T62" s="53"/>
      <c r="U62" s="9"/>
      <c r="V62" s="9"/>
      <c r="W62" s="9"/>
      <c r="X62" s="54">
        <f>+S62-$C$11/100</f>
        <v>-5.7000000000000106E-3</v>
      </c>
      <c r="Y62" s="39"/>
      <c r="AA62" s="51" t="s">
        <v>59</v>
      </c>
      <c r="AB62" s="52">
        <f>+AB11/100</f>
        <v>0.15659999999999999</v>
      </c>
      <c r="AC62" s="53"/>
      <c r="AD62" s="9"/>
      <c r="AE62" s="9"/>
      <c r="AF62" s="9"/>
      <c r="AG62" s="54">
        <f>+AB62-$C$11/100</f>
        <v>5.729999999999999E-2</v>
      </c>
      <c r="AH62" s="39"/>
      <c r="AJ62" s="51" t="s">
        <v>59</v>
      </c>
      <c r="AK62" s="52">
        <f>+AK11/100</f>
        <v>0.15079999999999999</v>
      </c>
      <c r="AL62" s="53"/>
      <c r="AM62" s="9"/>
      <c r="AN62" s="9"/>
      <c r="AO62" s="9"/>
      <c r="AP62" s="54">
        <f>+AK62-$C$11/100</f>
        <v>5.149999999999999E-2</v>
      </c>
      <c r="AQ62" s="39"/>
      <c r="AS62" s="51" t="s">
        <v>59</v>
      </c>
      <c r="AT62" s="52">
        <f>+AT11/100</f>
        <v>8.4100000000000008E-2</v>
      </c>
      <c r="AU62" s="53"/>
      <c r="AV62" s="9"/>
      <c r="AW62" s="9"/>
      <c r="AX62" s="9"/>
      <c r="AY62" s="54">
        <f>+AT62-$C$11/100</f>
        <v>-1.5199999999999991E-2</v>
      </c>
      <c r="AZ62" s="39"/>
      <c r="BB62" s="51" t="s">
        <v>59</v>
      </c>
      <c r="BC62" s="52">
        <f>+BC11/100</f>
        <v>5.4900000000000004E-2</v>
      </c>
      <c r="BD62" s="53"/>
      <c r="BE62" s="9"/>
      <c r="BF62" s="9"/>
      <c r="BG62" s="9"/>
      <c r="BH62" s="54">
        <f>+BC62-$C$11/100</f>
        <v>-4.4399999999999995E-2</v>
      </c>
      <c r="BI62" s="39"/>
      <c r="BK62" s="51" t="s">
        <v>59</v>
      </c>
      <c r="BL62" s="52">
        <f>+BL11/100</f>
        <v>8.5500000000000007E-2</v>
      </c>
      <c r="BM62" s="53"/>
      <c r="BN62" s="9"/>
      <c r="BO62" s="9"/>
      <c r="BP62" s="9"/>
      <c r="BQ62" s="54">
        <f>+BL62-$C$11/100</f>
        <v>-1.3799999999999993E-2</v>
      </c>
      <c r="BR62" s="39"/>
      <c r="BT62" s="51" t="s">
        <v>59</v>
      </c>
      <c r="BU62" s="52">
        <f>+BU11/100</f>
        <v>5.21E-2</v>
      </c>
      <c r="BV62" s="53"/>
      <c r="BW62" s="9"/>
      <c r="BX62" s="9"/>
      <c r="BY62" s="9"/>
      <c r="BZ62" s="54">
        <f>+BU62-$C$11/100</f>
        <v>-4.7199999999999999E-2</v>
      </c>
      <c r="CA62" s="39"/>
      <c r="CC62" s="51" t="s">
        <v>59</v>
      </c>
      <c r="CD62" s="52">
        <f>+CD11/100</f>
        <v>0.105</v>
      </c>
      <c r="CE62" s="53"/>
      <c r="CF62" s="9"/>
      <c r="CG62" s="9"/>
      <c r="CH62" s="9"/>
      <c r="CI62" s="54">
        <f>+CD62-$C$11/100</f>
        <v>5.6999999999999967E-3</v>
      </c>
      <c r="CJ62" s="39"/>
      <c r="CL62" s="51" t="s">
        <v>59</v>
      </c>
      <c r="CM62" s="52">
        <f>+CM11/100</f>
        <v>5.5999999999999994E-2</v>
      </c>
      <c r="CN62" s="53"/>
      <c r="CO62" s="9"/>
      <c r="CP62" s="9"/>
      <c r="CQ62" s="9"/>
      <c r="CR62" s="54">
        <f>+CM62-$C$11/100</f>
        <v>-4.3300000000000005E-2</v>
      </c>
      <c r="CS62" s="39"/>
      <c r="CU62" s="51" t="s">
        <v>59</v>
      </c>
      <c r="CV62" s="52">
        <f>+CV11/100</f>
        <v>0.18210000000000001</v>
      </c>
      <c r="CW62" s="53"/>
      <c r="CX62" s="9"/>
      <c r="CY62" s="9"/>
      <c r="CZ62" s="9"/>
      <c r="DA62" s="54">
        <f>+CV62-$C$11/100</f>
        <v>8.2800000000000012E-2</v>
      </c>
      <c r="DB62" s="39"/>
      <c r="DD62" s="51" t="s">
        <v>59</v>
      </c>
      <c r="DE62" s="52">
        <f>+DE11/100</f>
        <v>0.14660000000000001</v>
      </c>
      <c r="DF62" s="53"/>
      <c r="DG62" s="9"/>
      <c r="DH62" s="9"/>
      <c r="DI62" s="9"/>
      <c r="DJ62" s="54">
        <f>+DE62-$C$11/100</f>
        <v>4.7300000000000009E-2</v>
      </c>
      <c r="DK62" s="39"/>
      <c r="DM62" s="51" t="s">
        <v>59</v>
      </c>
      <c r="DN62" s="52">
        <f>+DN11/100</f>
        <v>0.12300000000000001</v>
      </c>
      <c r="DO62" s="53"/>
      <c r="DP62" s="9"/>
      <c r="DQ62" s="9"/>
      <c r="DR62" s="9"/>
      <c r="DS62" s="54">
        <f>+DN62-$C$11/100</f>
        <v>2.3700000000000013E-2</v>
      </c>
      <c r="DT62" s="39"/>
      <c r="DV62" s="51" t="s">
        <v>59</v>
      </c>
      <c r="DW62" s="52">
        <f>+DW11/100</f>
        <v>0.1182</v>
      </c>
      <c r="DX62" s="53"/>
      <c r="DY62" s="9"/>
      <c r="DZ62" s="9"/>
      <c r="EA62" s="9"/>
      <c r="EB62" s="54">
        <f>+DW62-$C$11/100</f>
        <v>1.89E-2</v>
      </c>
      <c r="EC62" s="39"/>
      <c r="EE62" s="51" t="s">
        <v>59</v>
      </c>
      <c r="EF62" s="52">
        <f>+EF11/100</f>
        <v>8.14E-2</v>
      </c>
      <c r="EG62" s="53"/>
      <c r="EH62" s="9"/>
      <c r="EI62" s="9"/>
      <c r="EJ62" s="9"/>
      <c r="EK62" s="54">
        <f>+EF62-$C$11/100</f>
        <v>-1.7899999999999999E-2</v>
      </c>
      <c r="EL62" s="39"/>
      <c r="EN62" s="51" t="s">
        <v>59</v>
      </c>
      <c r="EO62" s="52">
        <f>+EO11/100</f>
        <v>9.74E-2</v>
      </c>
      <c r="EP62" s="53"/>
      <c r="EQ62" s="9"/>
      <c r="ER62" s="9"/>
      <c r="ES62" s="9"/>
      <c r="ET62" s="54">
        <f>+EO62-$C$11/100</f>
        <v>-1.8999999999999989E-3</v>
      </c>
      <c r="EU62" s="39"/>
      <c r="EW62" s="51" t="s">
        <v>59</v>
      </c>
      <c r="EX62" s="52">
        <f>+EX11/100</f>
        <v>7.4499999999999997E-2</v>
      </c>
      <c r="EY62" s="53"/>
      <c r="EZ62" s="9"/>
      <c r="FA62" s="9"/>
      <c r="FB62" s="9"/>
      <c r="FC62" s="54">
        <f>+EX62-$C$11/100</f>
        <v>-2.4800000000000003E-2</v>
      </c>
      <c r="FD62" s="39"/>
      <c r="FF62" s="51" t="s">
        <v>59</v>
      </c>
      <c r="FG62" s="52">
        <f>+FG11/100</f>
        <v>7.4499999999999997E-2</v>
      </c>
      <c r="FH62" s="53"/>
      <c r="FI62" s="9"/>
      <c r="FJ62" s="9"/>
      <c r="FK62" s="9"/>
      <c r="FL62" s="54">
        <f>+FG62-$C$11/100</f>
        <v>-2.4800000000000003E-2</v>
      </c>
      <c r="FM62" s="39"/>
      <c r="FO62" s="51" t="s">
        <v>59</v>
      </c>
      <c r="FP62" s="52">
        <f>+FP11/100</f>
        <v>8.9900000000000008E-2</v>
      </c>
      <c r="FQ62" s="53"/>
      <c r="FR62" s="9"/>
      <c r="FS62" s="9"/>
      <c r="FT62" s="9"/>
      <c r="FU62" s="54">
        <f>+FP62-$C$11/100</f>
        <v>-9.3999999999999917E-3</v>
      </c>
      <c r="FV62" s="39"/>
      <c r="FX62" s="51" t="s">
        <v>59</v>
      </c>
      <c r="FY62" s="52">
        <f>+FY11/100</f>
        <v>6.6699999999999995E-2</v>
      </c>
      <c r="FZ62" s="53"/>
      <c r="GA62" s="9"/>
      <c r="GB62" s="9"/>
      <c r="GC62" s="9"/>
      <c r="GD62" s="54">
        <f>+FY62-$C$11/100</f>
        <v>-3.2600000000000004E-2</v>
      </c>
      <c r="GE62" s="39"/>
      <c r="GG62" s="51" t="s">
        <v>59</v>
      </c>
      <c r="GH62" s="52">
        <f>+GH11/100</f>
        <v>7.0900000000000005E-2</v>
      </c>
      <c r="GI62" s="53"/>
      <c r="GJ62" s="9"/>
      <c r="GK62" s="9"/>
      <c r="GL62" s="9"/>
      <c r="GM62" s="54">
        <f>+GH62-$C$11/100</f>
        <v>-2.8399999999999995E-2</v>
      </c>
      <c r="GN62" s="39"/>
      <c r="GP62" s="51" t="s">
        <v>59</v>
      </c>
      <c r="GQ62" s="52">
        <f>+GQ11/100</f>
        <v>0.1525</v>
      </c>
      <c r="GR62" s="53"/>
      <c r="GS62" s="9"/>
      <c r="GT62" s="9"/>
      <c r="GU62" s="9"/>
      <c r="GV62" s="54">
        <f>+GQ62-$C$11/100</f>
        <v>5.3199999999999997E-2</v>
      </c>
      <c r="GW62" s="39"/>
      <c r="GY62" s="51" t="s">
        <v>59</v>
      </c>
      <c r="GZ62" s="52">
        <f>+GZ11/100</f>
        <v>5.4400000000000004E-2</v>
      </c>
      <c r="HA62" s="53"/>
      <c r="HB62" s="9"/>
      <c r="HC62" s="9"/>
      <c r="HD62" s="9"/>
      <c r="HE62" s="54">
        <f>+GZ62-$C$11/100</f>
        <v>-4.4899999999999995E-2</v>
      </c>
      <c r="HF62" s="39"/>
      <c r="HH62" s="51" t="s">
        <v>59</v>
      </c>
      <c r="HI62" s="52">
        <f>+HI11/100</f>
        <v>6.6299999999999998E-2</v>
      </c>
      <c r="HJ62" s="53"/>
      <c r="HK62" s="9"/>
      <c r="HL62" s="9"/>
      <c r="HM62" s="9"/>
      <c r="HN62" s="54">
        <f>+HI62-$C$11/100</f>
        <v>-3.3000000000000002E-2</v>
      </c>
      <c r="HO62" s="39"/>
      <c r="HQ62" s="51" t="s">
        <v>59</v>
      </c>
      <c r="HR62" s="52">
        <f>+HR11/100</f>
        <v>8.4100000000000008E-2</v>
      </c>
      <c r="HS62" s="53"/>
      <c r="HT62" s="9"/>
      <c r="HU62" s="9"/>
      <c r="HV62" s="9"/>
      <c r="HW62" s="54">
        <f>+HR62-$C$11/100</f>
        <v>-1.5199999999999991E-2</v>
      </c>
      <c r="HX62" s="39"/>
      <c r="HZ62" s="51" t="s">
        <v>59</v>
      </c>
      <c r="IA62" s="52">
        <f>+IA11/100</f>
        <v>0.10529999999999999</v>
      </c>
      <c r="IB62" s="53"/>
      <c r="IC62" s="9"/>
      <c r="ID62" s="9"/>
      <c r="IE62" s="9"/>
      <c r="IF62" s="54">
        <f>+IA62-$C$11/100</f>
        <v>5.9999999999999915E-3</v>
      </c>
      <c r="IG62" s="39"/>
      <c r="II62" s="51" t="s">
        <v>59</v>
      </c>
      <c r="IJ62" s="52">
        <f>+IJ11/100</f>
        <v>4.7300000000000002E-2</v>
      </c>
      <c r="IK62" s="53"/>
      <c r="IL62" s="9"/>
      <c r="IM62" s="9"/>
      <c r="IN62" s="9"/>
      <c r="IO62" s="54">
        <f>+IJ62-$C$11/100</f>
        <v>-5.1999999999999998E-2</v>
      </c>
      <c r="IP62" s="39"/>
      <c r="IR62" s="51" t="s">
        <v>59</v>
      </c>
      <c r="IS62" s="52">
        <f>+IS11/100</f>
        <v>9.4800000000000009E-2</v>
      </c>
      <c r="IT62" s="53"/>
      <c r="IU62" s="9"/>
      <c r="IV62" s="9"/>
      <c r="IW62" s="9"/>
      <c r="IX62" s="54">
        <f>+IS62-$C$11/100</f>
        <v>-4.4999999999999901E-3</v>
      </c>
      <c r="IY62" s="39"/>
      <c r="JA62" s="51" t="s">
        <v>59</v>
      </c>
      <c r="JB62" s="52">
        <f>+JB11/100</f>
        <v>7.2099999999999997E-2</v>
      </c>
      <c r="JC62" s="53"/>
      <c r="JD62" s="9"/>
      <c r="JE62" s="9"/>
      <c r="JF62" s="9"/>
      <c r="JG62" s="54">
        <f>+JB62-$C$11/100</f>
        <v>-2.7200000000000002E-2</v>
      </c>
      <c r="JH62" s="39"/>
      <c r="JJ62" s="51" t="s">
        <v>59</v>
      </c>
      <c r="JK62" s="52">
        <f>+JK11/100</f>
        <v>0.11109999999999999</v>
      </c>
      <c r="JL62" s="53"/>
      <c r="JM62" s="9"/>
      <c r="JN62" s="9"/>
      <c r="JO62" s="9"/>
      <c r="JP62" s="54">
        <f>+JK62-$C$11/100</f>
        <v>1.1799999999999991E-2</v>
      </c>
      <c r="JQ62" s="39"/>
      <c r="JS62" s="51" t="s">
        <v>59</v>
      </c>
      <c r="JT62" s="52">
        <f>+JT11/100</f>
        <v>5.7099999999999998E-2</v>
      </c>
      <c r="JU62" s="53"/>
      <c r="JV62" s="9"/>
      <c r="JW62" s="9"/>
      <c r="JX62" s="9"/>
      <c r="JY62" s="54">
        <f>+JT62-$C$11/100</f>
        <v>-4.2200000000000001E-2</v>
      </c>
      <c r="JZ62" s="39"/>
    </row>
    <row r="63" spans="9:286" x14ac:dyDescent="0.15">
      <c r="I63" s="51" t="s">
        <v>60</v>
      </c>
      <c r="J63" s="55">
        <f>+O11</f>
        <v>0.59094176851186198</v>
      </c>
      <c r="K63" s="53"/>
      <c r="L63" s="53"/>
      <c r="M63" s="56"/>
      <c r="N63" s="9"/>
      <c r="O63" s="56">
        <f>+J63-$E$11</f>
        <v>0.16716267739896751</v>
      </c>
      <c r="P63" s="39"/>
      <c r="R63" s="51" t="s">
        <v>60</v>
      </c>
      <c r="S63" s="55">
        <f>+X11</f>
        <v>0.50113378684807253</v>
      </c>
      <c r="T63" s="53"/>
      <c r="U63" s="9"/>
      <c r="V63" s="9"/>
      <c r="W63" s="9"/>
      <c r="X63" s="56">
        <f>+S63-$E$11</f>
        <v>7.7354695735178058E-2</v>
      </c>
      <c r="Y63" s="39"/>
      <c r="AA63" s="51" t="s">
        <v>60</v>
      </c>
      <c r="AB63" s="55">
        <f>+AG11</f>
        <v>0.5955056179775281</v>
      </c>
      <c r="AC63" s="53"/>
      <c r="AD63" s="9"/>
      <c r="AE63" s="9"/>
      <c r="AF63" s="9"/>
      <c r="AG63" s="56">
        <f>+AB63-$E$11</f>
        <v>0.17172652686463363</v>
      </c>
      <c r="AH63" s="39"/>
      <c r="AJ63" s="51" t="s">
        <v>60</v>
      </c>
      <c r="AK63" s="55">
        <f>+AP11</f>
        <v>0.70464135021097052</v>
      </c>
      <c r="AL63" s="53"/>
      <c r="AM63" s="9"/>
      <c r="AN63" s="9"/>
      <c r="AO63" s="9"/>
      <c r="AP63" s="56">
        <f>+AK63-$E$11</f>
        <v>0.28086225909807605</v>
      </c>
      <c r="AQ63" s="39"/>
      <c r="AS63" s="51" t="s">
        <v>60</v>
      </c>
      <c r="AT63" s="55">
        <f>+AY11</f>
        <v>0.68367346938775508</v>
      </c>
      <c r="AU63" s="53"/>
      <c r="AV63" s="9"/>
      <c r="AW63" s="9"/>
      <c r="AX63" s="9"/>
      <c r="AY63" s="56">
        <f>+AT63-$E$11</f>
        <v>0.25989437827486062</v>
      </c>
      <c r="AZ63" s="39"/>
      <c r="BB63" s="51" t="s">
        <v>60</v>
      </c>
      <c r="BC63" s="55">
        <f>+BH11</f>
        <v>0.63076923076923075</v>
      </c>
      <c r="BD63" s="53"/>
      <c r="BE63" s="9"/>
      <c r="BF63" s="9"/>
      <c r="BG63" s="9"/>
      <c r="BH63" s="56">
        <f>+BC63-$E$11</f>
        <v>0.20699013965633628</v>
      </c>
      <c r="BI63" s="39"/>
      <c r="BK63" s="51" t="s">
        <v>60</v>
      </c>
      <c r="BL63" s="55">
        <f>+BQ11</f>
        <v>0.63636363636363635</v>
      </c>
      <c r="BM63" s="53"/>
      <c r="BN63" s="9"/>
      <c r="BO63" s="9"/>
      <c r="BP63" s="9"/>
      <c r="BQ63" s="56">
        <f>+BL63-$E$11</f>
        <v>0.21258454525074189</v>
      </c>
      <c r="BR63" s="39"/>
      <c r="BT63" s="51" t="s">
        <v>60</v>
      </c>
      <c r="BU63" s="55">
        <f>+BZ11</f>
        <v>0.61904761904761907</v>
      </c>
      <c r="BV63" s="53"/>
      <c r="BW63" s="9"/>
      <c r="BX63" s="9"/>
      <c r="BY63" s="9"/>
      <c r="BZ63" s="56">
        <f>+BU63-$E$11</f>
        <v>0.1952685279347246</v>
      </c>
      <c r="CA63" s="39"/>
      <c r="CC63" s="51" t="s">
        <v>60</v>
      </c>
      <c r="CD63" s="55">
        <f>+CI11</f>
        <v>0.45833333333333331</v>
      </c>
      <c r="CE63" s="53"/>
      <c r="CF63" s="9"/>
      <c r="CG63" s="9"/>
      <c r="CH63" s="9"/>
      <c r="CI63" s="56">
        <f>+CD63-$E$11</f>
        <v>3.4554242220438847E-2</v>
      </c>
      <c r="CJ63" s="39"/>
      <c r="CL63" s="51" t="s">
        <v>60</v>
      </c>
      <c r="CM63" s="55">
        <f>+CR11</f>
        <v>0.43478260869565216</v>
      </c>
      <c r="CN63" s="53"/>
      <c r="CO63" s="9"/>
      <c r="CP63" s="9"/>
      <c r="CQ63" s="9"/>
      <c r="CR63" s="56">
        <f>+CM63-$E$11</f>
        <v>1.1003517582757694E-2</v>
      </c>
      <c r="CS63" s="39"/>
      <c r="CU63" s="51" t="s">
        <v>60</v>
      </c>
      <c r="CV63" s="55">
        <f>+DA11</f>
        <v>0.71014492753623193</v>
      </c>
      <c r="CW63" s="53"/>
      <c r="CX63" s="9"/>
      <c r="CY63" s="9"/>
      <c r="CZ63" s="9"/>
      <c r="DA63" s="56">
        <f>+CV63-$E$11</f>
        <v>0.28636583642333746</v>
      </c>
      <c r="DB63" s="39"/>
      <c r="DD63" s="51" t="s">
        <v>60</v>
      </c>
      <c r="DE63" s="55">
        <f>+DJ11</f>
        <v>0.67088607594936711</v>
      </c>
      <c r="DF63" s="53"/>
      <c r="DG63" s="9"/>
      <c r="DH63" s="9"/>
      <c r="DI63" s="9"/>
      <c r="DJ63" s="56">
        <f>+DE63-$E$11</f>
        <v>0.24710698483647264</v>
      </c>
      <c r="DK63" s="39"/>
      <c r="DM63" s="51" t="s">
        <v>60</v>
      </c>
      <c r="DN63" s="55">
        <f>+DS11</f>
        <v>0.93333333333333335</v>
      </c>
      <c r="DO63" s="53"/>
      <c r="DP63" s="9"/>
      <c r="DQ63" s="9"/>
      <c r="DR63" s="9"/>
      <c r="DS63" s="56">
        <f>+DN63-$E$11</f>
        <v>0.50955424222043888</v>
      </c>
      <c r="DT63" s="39"/>
      <c r="DV63" s="51" t="s">
        <v>60</v>
      </c>
      <c r="DW63" s="55">
        <f>+EB11</f>
        <v>0.65384615384615385</v>
      </c>
      <c r="DX63" s="53"/>
      <c r="DY63" s="9"/>
      <c r="DZ63" s="9"/>
      <c r="EA63" s="9"/>
      <c r="EB63" s="56">
        <f>+DW63-$E$11</f>
        <v>0.23006706273325939</v>
      </c>
      <c r="EC63" s="39"/>
      <c r="EE63" s="51" t="s">
        <v>60</v>
      </c>
      <c r="EF63" s="55">
        <f>+EK11</f>
        <v>0.82608695652173914</v>
      </c>
      <c r="EG63" s="53"/>
      <c r="EH63" s="9"/>
      <c r="EI63" s="9"/>
      <c r="EJ63" s="9"/>
      <c r="EK63" s="56">
        <f>+EF63-$E$11</f>
        <v>0.40230786540884467</v>
      </c>
      <c r="EL63" s="39"/>
      <c r="EN63" s="51" t="s">
        <v>60</v>
      </c>
      <c r="EO63" s="55">
        <f>+ET11</f>
        <v>0.36842105263157893</v>
      </c>
      <c r="EP63" s="53"/>
      <c r="EQ63" s="9"/>
      <c r="ER63" s="9"/>
      <c r="ES63" s="9"/>
      <c r="ET63" s="56">
        <f>+EO63-$E$11</f>
        <v>-5.5358038481315541E-2</v>
      </c>
      <c r="EU63" s="39"/>
      <c r="EW63" s="51" t="s">
        <v>60</v>
      </c>
      <c r="EX63" s="55">
        <f>+FC11</f>
        <v>0.76811594202898548</v>
      </c>
      <c r="EY63" s="53"/>
      <c r="EZ63" s="9"/>
      <c r="FA63" s="9"/>
      <c r="FB63" s="9"/>
      <c r="FC63" s="56">
        <f>+EX63-$E$11</f>
        <v>0.34433685091609101</v>
      </c>
      <c r="FD63" s="39"/>
      <c r="FF63" s="51" t="s">
        <v>60</v>
      </c>
      <c r="FG63" s="55">
        <f>+FL11</f>
        <v>0.57894736842105265</v>
      </c>
      <c r="FH63" s="53"/>
      <c r="FI63" s="9"/>
      <c r="FJ63" s="9"/>
      <c r="FK63" s="9"/>
      <c r="FL63" s="56">
        <f>+FG63-$E$11</f>
        <v>0.15516827730815819</v>
      </c>
      <c r="FM63" s="39"/>
      <c r="FO63" s="51" t="s">
        <v>60</v>
      </c>
      <c r="FP63" s="55">
        <f>+FU11</f>
        <v>0.47058823529411764</v>
      </c>
      <c r="FQ63" s="53"/>
      <c r="FR63" s="9"/>
      <c r="FS63" s="9"/>
      <c r="FT63" s="9"/>
      <c r="FU63" s="56">
        <f>+FP63-$E$11</f>
        <v>4.6809144181223172E-2</v>
      </c>
      <c r="FV63" s="39"/>
      <c r="FX63" s="51" t="s">
        <v>60</v>
      </c>
      <c r="FY63" s="55">
        <f>+GD11</f>
        <v>0.625</v>
      </c>
      <c r="FZ63" s="53"/>
      <c r="GA63" s="9"/>
      <c r="GB63" s="9"/>
      <c r="GC63" s="9"/>
      <c r="GD63" s="56">
        <f>+FY63-$E$11</f>
        <v>0.20122090888710553</v>
      </c>
      <c r="GE63" s="39"/>
      <c r="GG63" s="51" t="s">
        <v>60</v>
      </c>
      <c r="GH63" s="55">
        <f>+GM11</f>
        <v>0.68421052631578949</v>
      </c>
      <c r="GI63" s="53"/>
      <c r="GJ63" s="9"/>
      <c r="GK63" s="9"/>
      <c r="GL63" s="9"/>
      <c r="GM63" s="56">
        <f>+GH63-$E$11</f>
        <v>0.26043143520289502</v>
      </c>
      <c r="GN63" s="39"/>
      <c r="GP63" s="51" t="s">
        <v>60</v>
      </c>
      <c r="GQ63" s="55">
        <f>+GV11</f>
        <v>0.58571428571428574</v>
      </c>
      <c r="GR63" s="53"/>
      <c r="GS63" s="9"/>
      <c r="GT63" s="9"/>
      <c r="GU63" s="9"/>
      <c r="GV63" s="56">
        <f>+GQ63-$E$11</f>
        <v>0.16193519460139127</v>
      </c>
      <c r="GW63" s="39"/>
      <c r="GY63" s="51" t="s">
        <v>60</v>
      </c>
      <c r="GZ63" s="55">
        <f>+HE11</f>
        <v>0.5625</v>
      </c>
      <c r="HA63" s="53"/>
      <c r="HB63" s="9"/>
      <c r="HC63" s="9"/>
      <c r="HD63" s="9"/>
      <c r="HE63" s="56">
        <f>+GZ63-$E$11</f>
        <v>0.13872090888710553</v>
      </c>
      <c r="HF63" s="39"/>
      <c r="HH63" s="51" t="s">
        <v>60</v>
      </c>
      <c r="HI63" s="55">
        <f>+HN11</f>
        <v>0.53333333333333333</v>
      </c>
      <c r="HJ63" s="53"/>
      <c r="HK63" s="9"/>
      <c r="HL63" s="9"/>
      <c r="HM63" s="9"/>
      <c r="HN63" s="56">
        <f>+HI63-$E$11</f>
        <v>0.10955424222043886</v>
      </c>
      <c r="HO63" s="39"/>
      <c r="HQ63" s="51" t="s">
        <v>60</v>
      </c>
      <c r="HR63" s="55">
        <f>+HW11</f>
        <v>0.55555555555555558</v>
      </c>
      <c r="HS63" s="53"/>
      <c r="HT63" s="9"/>
      <c r="HU63" s="9"/>
      <c r="HV63" s="9"/>
      <c r="HW63" s="56">
        <f>+HR63-$E$11</f>
        <v>0.13177646444266111</v>
      </c>
      <c r="HX63" s="39"/>
      <c r="HZ63" s="51" t="s">
        <v>60</v>
      </c>
      <c r="IA63" s="55">
        <f>+IF11</f>
        <v>0.86363636363636365</v>
      </c>
      <c r="IB63" s="53"/>
      <c r="IC63" s="9"/>
      <c r="ID63" s="9"/>
      <c r="IE63" s="9"/>
      <c r="IF63" s="56">
        <f>+IA63-$E$11</f>
        <v>0.43985727252346918</v>
      </c>
      <c r="IG63" s="39"/>
      <c r="II63" s="51" t="s">
        <v>60</v>
      </c>
      <c r="IJ63" s="55">
        <f>+IO11</f>
        <v>0.7142857142857143</v>
      </c>
      <c r="IK63" s="53"/>
      <c r="IL63" s="9"/>
      <c r="IM63" s="9"/>
      <c r="IN63" s="9"/>
      <c r="IO63" s="56">
        <f>+IJ63-$E$11</f>
        <v>0.29050662317281983</v>
      </c>
      <c r="IP63" s="39"/>
      <c r="IR63" s="51" t="s">
        <v>60</v>
      </c>
      <c r="IS63" s="55">
        <f>+IX11</f>
        <v>0.63636363636363635</v>
      </c>
      <c r="IT63" s="53"/>
      <c r="IU63" s="9"/>
      <c r="IV63" s="9"/>
      <c r="IW63" s="9"/>
      <c r="IX63" s="56">
        <f>+IS63-$E$11</f>
        <v>0.21258454525074189</v>
      </c>
      <c r="IY63" s="39"/>
      <c r="JA63" s="51" t="s">
        <v>60</v>
      </c>
      <c r="JB63" s="55">
        <f>+JG11</f>
        <v>0.5</v>
      </c>
      <c r="JC63" s="53"/>
      <c r="JD63" s="9"/>
      <c r="JE63" s="9"/>
      <c r="JF63" s="9"/>
      <c r="JG63" s="56">
        <f>+JB63-$E$11</f>
        <v>7.6220908887105532E-2</v>
      </c>
      <c r="JH63" s="39"/>
      <c r="JJ63" s="51" t="s">
        <v>60</v>
      </c>
      <c r="JK63" s="55">
        <f>+JP11</f>
        <v>1</v>
      </c>
      <c r="JL63" s="53"/>
      <c r="JM63" s="9"/>
      <c r="JN63" s="9"/>
      <c r="JO63" s="9"/>
      <c r="JP63" s="56">
        <f>+JK63-$E$11</f>
        <v>0.57622090888710553</v>
      </c>
      <c r="JQ63" s="39"/>
      <c r="JS63" s="51" t="s">
        <v>60</v>
      </c>
      <c r="JT63" s="55">
        <f>+JY11</f>
        <v>0.67441860465116277</v>
      </c>
      <c r="JU63" s="53"/>
      <c r="JV63" s="9"/>
      <c r="JW63" s="9"/>
      <c r="JX63" s="9"/>
      <c r="JY63" s="56">
        <f>+JT63-$E$11</f>
        <v>0.2506395135382683</v>
      </c>
      <c r="JZ63" s="39"/>
    </row>
    <row r="64" spans="9:286" x14ac:dyDescent="0.15">
      <c r="I64" s="51" t="s">
        <v>61</v>
      </c>
      <c r="J64" s="55">
        <f>+P11</f>
        <v>0.40869877785765635</v>
      </c>
      <c r="K64" s="53"/>
      <c r="L64" s="53"/>
      <c r="M64" s="56"/>
      <c r="N64" s="9"/>
      <c r="O64" s="56">
        <f>+J64-$G$11</f>
        <v>-0.16621926504919687</v>
      </c>
      <c r="P64" s="39"/>
      <c r="R64" s="51" t="s">
        <v>61</v>
      </c>
      <c r="S64" s="55">
        <f>+Y11</f>
        <v>0.49886621315192742</v>
      </c>
      <c r="T64" s="53"/>
      <c r="U64" s="9"/>
      <c r="V64" s="9"/>
      <c r="W64" s="9"/>
      <c r="X64" s="56">
        <f>+S64-$G$11</f>
        <v>-7.6051829754925804E-2</v>
      </c>
      <c r="Y64" s="39"/>
      <c r="AA64" s="51" t="s">
        <v>61</v>
      </c>
      <c r="AB64" s="55">
        <f>+AH11</f>
        <v>0.4044943820224719</v>
      </c>
      <c r="AC64" s="53"/>
      <c r="AD64" s="9"/>
      <c r="AE64" s="9"/>
      <c r="AF64" s="9"/>
      <c r="AG64" s="56">
        <f>+AB64-$G$11</f>
        <v>-0.17042366088438132</v>
      </c>
      <c r="AH64" s="39"/>
      <c r="AJ64" s="51" t="s">
        <v>61</v>
      </c>
      <c r="AK64" s="55">
        <f>+AQ11</f>
        <v>0.29535864978902954</v>
      </c>
      <c r="AL64" s="53"/>
      <c r="AM64" s="9"/>
      <c r="AN64" s="9"/>
      <c r="AO64" s="9"/>
      <c r="AP64" s="56">
        <f>+AK64-$G$11</f>
        <v>-0.27955939311782368</v>
      </c>
      <c r="AQ64" s="39"/>
      <c r="AS64" s="51" t="s">
        <v>61</v>
      </c>
      <c r="AT64" s="55">
        <f>+AZ11</f>
        <v>0.31632653061224492</v>
      </c>
      <c r="AU64" s="53"/>
      <c r="AV64" s="9"/>
      <c r="AW64" s="9"/>
      <c r="AX64" s="9"/>
      <c r="AY64" s="56">
        <f>+AT64-$G$11</f>
        <v>-0.25859151229460831</v>
      </c>
      <c r="AZ64" s="39"/>
      <c r="BB64" s="51" t="s">
        <v>61</v>
      </c>
      <c r="BC64" s="55">
        <f>+BI11</f>
        <v>0.36923076923076925</v>
      </c>
      <c r="BD64" s="53"/>
      <c r="BE64" s="9"/>
      <c r="BF64" s="9"/>
      <c r="BG64" s="9"/>
      <c r="BH64" s="56">
        <f>+BC64-$G$11</f>
        <v>-0.20568727367608397</v>
      </c>
      <c r="BI64" s="39"/>
      <c r="BK64" s="51" t="s">
        <v>61</v>
      </c>
      <c r="BL64" s="55">
        <f>+BR11</f>
        <v>0.36013986013986016</v>
      </c>
      <c r="BM64" s="53"/>
      <c r="BN64" s="9"/>
      <c r="BO64" s="9"/>
      <c r="BP64" s="9"/>
      <c r="BQ64" s="56">
        <f>+BL64-$G$11</f>
        <v>-0.21477818276699306</v>
      </c>
      <c r="BR64" s="39"/>
      <c r="BT64" s="51" t="s">
        <v>61</v>
      </c>
      <c r="BU64" s="55">
        <f>+CA11</f>
        <v>0.38095238095238093</v>
      </c>
      <c r="BV64" s="53"/>
      <c r="BW64" s="9"/>
      <c r="BX64" s="9"/>
      <c r="BY64" s="9"/>
      <c r="BZ64" s="56">
        <f>+BU64-$G$11</f>
        <v>-0.19396566195447229</v>
      </c>
      <c r="CA64" s="39"/>
      <c r="CC64" s="51" t="s">
        <v>61</v>
      </c>
      <c r="CD64" s="55">
        <f>+CJ11</f>
        <v>0.54166666666666663</v>
      </c>
      <c r="CE64" s="53"/>
      <c r="CF64" s="9"/>
      <c r="CG64" s="9"/>
      <c r="CH64" s="9"/>
      <c r="CI64" s="56">
        <f>+CD64-$G$11</f>
        <v>-3.3251376240186592E-2</v>
      </c>
      <c r="CJ64" s="39"/>
      <c r="CL64" s="51" t="s">
        <v>61</v>
      </c>
      <c r="CM64" s="55">
        <f>+CS11</f>
        <v>0.56521739130434778</v>
      </c>
      <c r="CN64" s="53"/>
      <c r="CO64" s="9"/>
      <c r="CP64" s="9"/>
      <c r="CQ64" s="9"/>
      <c r="CR64" s="56">
        <f>+CM64-$G$11</f>
        <v>-9.700651602505439E-3</v>
      </c>
      <c r="CS64" s="39"/>
      <c r="CU64" s="51" t="s">
        <v>61</v>
      </c>
      <c r="CV64" s="55">
        <f>+DB11</f>
        <v>0.28985507246376813</v>
      </c>
      <c r="CW64" s="53"/>
      <c r="CX64" s="9"/>
      <c r="CY64" s="9"/>
      <c r="CZ64" s="9"/>
      <c r="DA64" s="56">
        <f>+CV64-$G$11</f>
        <v>-0.2850629704430851</v>
      </c>
      <c r="DB64" s="39"/>
      <c r="DD64" s="51" t="s">
        <v>61</v>
      </c>
      <c r="DE64" s="55">
        <f>+DK11</f>
        <v>0.32911392405063289</v>
      </c>
      <c r="DF64" s="53"/>
      <c r="DG64" s="9"/>
      <c r="DH64" s="9"/>
      <c r="DI64" s="9"/>
      <c r="DJ64" s="56">
        <f>+DE64-$G$11</f>
        <v>-0.24580411885622033</v>
      </c>
      <c r="DK64" s="39"/>
      <c r="DM64" s="51" t="s">
        <v>61</v>
      </c>
      <c r="DN64" s="55">
        <f>+DT11</f>
        <v>6.6666666666666666E-2</v>
      </c>
      <c r="DO64" s="53"/>
      <c r="DP64" s="9"/>
      <c r="DQ64" s="9"/>
      <c r="DR64" s="9"/>
      <c r="DS64" s="56">
        <f>+DN64-$G$11</f>
        <v>-0.50825137624018657</v>
      </c>
      <c r="DT64" s="39"/>
      <c r="DV64" s="51" t="s">
        <v>61</v>
      </c>
      <c r="DW64" s="55">
        <f>+EC11</f>
        <v>0.34615384615384615</v>
      </c>
      <c r="DX64" s="53"/>
      <c r="DY64" s="9"/>
      <c r="DZ64" s="9"/>
      <c r="EA64" s="9"/>
      <c r="EB64" s="56">
        <f>+DW64-$G$11</f>
        <v>-0.22876419675300708</v>
      </c>
      <c r="EC64" s="39"/>
      <c r="EE64" s="51" t="s">
        <v>61</v>
      </c>
      <c r="EF64" s="55">
        <f>+EL11</f>
        <v>0.17391304347826086</v>
      </c>
      <c r="EG64" s="53"/>
      <c r="EH64" s="9"/>
      <c r="EI64" s="9"/>
      <c r="EJ64" s="9"/>
      <c r="EK64" s="56">
        <f>+EF64-$G$11</f>
        <v>-0.40100499942859236</v>
      </c>
      <c r="EL64" s="39"/>
      <c r="EN64" s="51" t="s">
        <v>61</v>
      </c>
      <c r="EO64" s="55">
        <f>+EU11</f>
        <v>0.63157894736842102</v>
      </c>
      <c r="EP64" s="53"/>
      <c r="EQ64" s="9"/>
      <c r="ER64" s="9"/>
      <c r="ES64" s="9"/>
      <c r="ET64" s="56">
        <f>+EO64-$G$11</f>
        <v>5.6660904461567796E-2</v>
      </c>
      <c r="EU64" s="39"/>
      <c r="EW64" s="51" t="s">
        <v>61</v>
      </c>
      <c r="EX64" s="55">
        <f>+FD11</f>
        <v>0.2318840579710145</v>
      </c>
      <c r="EY64" s="53"/>
      <c r="EZ64" s="9"/>
      <c r="FA64" s="9"/>
      <c r="FB64" s="9"/>
      <c r="FC64" s="56">
        <f>+EX64-$G$11</f>
        <v>-0.3430339849358387</v>
      </c>
      <c r="FD64" s="39"/>
      <c r="FF64" s="51" t="s">
        <v>61</v>
      </c>
      <c r="FG64" s="55">
        <f>+FM11</f>
        <v>0.42105263157894735</v>
      </c>
      <c r="FH64" s="53"/>
      <c r="FI64" s="9"/>
      <c r="FJ64" s="9"/>
      <c r="FK64" s="9"/>
      <c r="FL64" s="56">
        <f>+FG64-$G$11</f>
        <v>-0.15386541132790588</v>
      </c>
      <c r="FM64" s="39"/>
      <c r="FO64" s="51" t="s">
        <v>61</v>
      </c>
      <c r="FP64" s="55">
        <f>+FV11</f>
        <v>0.52941176470588236</v>
      </c>
      <c r="FQ64" s="53"/>
      <c r="FR64" s="9"/>
      <c r="FS64" s="9"/>
      <c r="FT64" s="9"/>
      <c r="FU64" s="56">
        <f>+FP64-$G$11</f>
        <v>-4.5506278200970862E-2</v>
      </c>
      <c r="FV64" s="39"/>
      <c r="FX64" s="51" t="s">
        <v>61</v>
      </c>
      <c r="FY64" s="55">
        <f>+GE11</f>
        <v>0.375</v>
      </c>
      <c r="FZ64" s="53"/>
      <c r="GA64" s="9"/>
      <c r="GB64" s="9"/>
      <c r="GC64" s="9"/>
      <c r="GD64" s="56">
        <f>+FY64-$G$11</f>
        <v>-0.19991804290685322</v>
      </c>
      <c r="GE64" s="39"/>
      <c r="GG64" s="51" t="s">
        <v>61</v>
      </c>
      <c r="GH64" s="55">
        <f>+GN11</f>
        <v>0.31578947368421051</v>
      </c>
      <c r="GI64" s="53"/>
      <c r="GJ64" s="9"/>
      <c r="GK64" s="9"/>
      <c r="GL64" s="9"/>
      <c r="GM64" s="56">
        <f>+GH64-$G$11</f>
        <v>-0.25912856922264271</v>
      </c>
      <c r="GN64" s="39"/>
      <c r="GP64" s="51" t="s">
        <v>61</v>
      </c>
      <c r="GQ64" s="55">
        <f>+GW11</f>
        <v>0.41428571428571431</v>
      </c>
      <c r="GR64" s="53"/>
      <c r="GS64" s="9"/>
      <c r="GT64" s="9"/>
      <c r="GU64" s="9"/>
      <c r="GV64" s="56">
        <f>+GQ64-$G$11</f>
        <v>-0.16063232862113891</v>
      </c>
      <c r="GW64" s="39"/>
      <c r="GY64" s="51" t="s">
        <v>61</v>
      </c>
      <c r="GZ64" s="55">
        <f>+HF11</f>
        <v>0.4375</v>
      </c>
      <c r="HA64" s="53"/>
      <c r="HB64" s="9"/>
      <c r="HC64" s="9"/>
      <c r="HD64" s="9"/>
      <c r="HE64" s="56">
        <f>+GZ64-$G$11</f>
        <v>-0.13741804290685322</v>
      </c>
      <c r="HF64" s="39"/>
      <c r="HH64" s="51" t="s">
        <v>61</v>
      </c>
      <c r="HI64" s="55">
        <f>+HO11</f>
        <v>0.46666666666666667</v>
      </c>
      <c r="HJ64" s="53"/>
      <c r="HK64" s="9"/>
      <c r="HL64" s="9"/>
      <c r="HM64" s="9"/>
      <c r="HN64" s="56">
        <f>+HI64-$G$11</f>
        <v>-0.10825137624018655</v>
      </c>
      <c r="HO64" s="39"/>
      <c r="HQ64" s="51" t="s">
        <v>61</v>
      </c>
      <c r="HR64" s="55">
        <f>+HX11</f>
        <v>0.44444444444444442</v>
      </c>
      <c r="HS64" s="53"/>
      <c r="HT64" s="9"/>
      <c r="HU64" s="9"/>
      <c r="HV64" s="9"/>
      <c r="HW64" s="56">
        <f>+HR64-$G$11</f>
        <v>-0.1304735984624088</v>
      </c>
      <c r="HX64" s="39"/>
      <c r="HZ64" s="51" t="s">
        <v>61</v>
      </c>
      <c r="IA64" s="55">
        <f>+IG11</f>
        <v>0.13636363636363635</v>
      </c>
      <c r="IB64" s="53"/>
      <c r="IC64" s="9"/>
      <c r="ID64" s="9"/>
      <c r="IE64" s="9"/>
      <c r="IF64" s="56">
        <f>+IA64-$G$11</f>
        <v>-0.43855440654321687</v>
      </c>
      <c r="IG64" s="39"/>
      <c r="II64" s="51" t="s">
        <v>61</v>
      </c>
      <c r="IJ64" s="55">
        <f>+IP11</f>
        <v>0.2857142857142857</v>
      </c>
      <c r="IK64" s="53"/>
      <c r="IL64" s="9"/>
      <c r="IM64" s="9"/>
      <c r="IN64" s="9"/>
      <c r="IO64" s="56">
        <f>+IJ64-$G$11</f>
        <v>-0.28920375719256752</v>
      </c>
      <c r="IP64" s="39"/>
      <c r="IR64" s="51" t="s">
        <v>61</v>
      </c>
      <c r="IS64" s="55">
        <f>+IY11</f>
        <v>0.36363636363636365</v>
      </c>
      <c r="IT64" s="53"/>
      <c r="IU64" s="9"/>
      <c r="IV64" s="9"/>
      <c r="IW64" s="9"/>
      <c r="IX64" s="56">
        <f>+IS64-$G$11</f>
        <v>-0.21128167927048958</v>
      </c>
      <c r="IY64" s="39"/>
      <c r="JA64" s="51" t="s">
        <v>61</v>
      </c>
      <c r="JB64" s="55">
        <f>+JH11</f>
        <v>0.5</v>
      </c>
      <c r="JC64" s="53"/>
      <c r="JD64" s="9"/>
      <c r="JE64" s="9"/>
      <c r="JF64" s="9"/>
      <c r="JG64" s="56">
        <f>+JB64-$G$11</f>
        <v>-7.4918042906853222E-2</v>
      </c>
      <c r="JH64" s="39"/>
      <c r="JJ64" s="51" t="s">
        <v>61</v>
      </c>
      <c r="JK64" s="55">
        <f>+JQ11</f>
        <v>0</v>
      </c>
      <c r="JL64" s="53"/>
      <c r="JM64" s="9"/>
      <c r="JN64" s="9"/>
      <c r="JO64" s="9"/>
      <c r="JP64" s="56">
        <f>+JK64-$G$11</f>
        <v>-0.57491804290685322</v>
      </c>
      <c r="JQ64" s="39"/>
      <c r="JS64" s="51" t="s">
        <v>61</v>
      </c>
      <c r="JT64" s="55">
        <f>+JZ11</f>
        <v>0.32558139534883723</v>
      </c>
      <c r="JU64" s="53"/>
      <c r="JV64" s="9"/>
      <c r="JW64" s="9"/>
      <c r="JX64" s="9"/>
      <c r="JY64" s="56">
        <f>+JT64-$G$11</f>
        <v>-0.24933664755801599</v>
      </c>
      <c r="JZ64" s="39"/>
    </row>
    <row r="65" spans="9:286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  <c r="GG65" s="38"/>
      <c r="GH65" s="9"/>
      <c r="GI65" s="9"/>
      <c r="GJ65" s="9"/>
      <c r="GK65" s="9"/>
      <c r="GL65" s="9"/>
      <c r="GM65" s="57"/>
      <c r="GN65" s="39"/>
      <c r="GP65" s="38"/>
      <c r="GQ65" s="9"/>
      <c r="GR65" s="9"/>
      <c r="GS65" s="9"/>
      <c r="GT65" s="9"/>
      <c r="GU65" s="9"/>
      <c r="GV65" s="57"/>
      <c r="GW65" s="39"/>
      <c r="GY65" s="38"/>
      <c r="GZ65" s="9"/>
      <c r="HA65" s="9"/>
      <c r="HB65" s="9"/>
      <c r="HC65" s="9"/>
      <c r="HD65" s="9"/>
      <c r="HE65" s="57"/>
      <c r="HF65" s="39"/>
      <c r="HH65" s="38"/>
      <c r="HI65" s="9"/>
      <c r="HJ65" s="9"/>
      <c r="HK65" s="9"/>
      <c r="HL65" s="9"/>
      <c r="HM65" s="9"/>
      <c r="HN65" s="57"/>
      <c r="HO65" s="39"/>
      <c r="HQ65" s="38"/>
      <c r="HR65" s="9"/>
      <c r="HS65" s="9"/>
      <c r="HT65" s="9"/>
      <c r="HU65" s="9"/>
      <c r="HV65" s="9"/>
      <c r="HW65" s="57"/>
      <c r="HX65" s="39"/>
      <c r="HZ65" s="38"/>
      <c r="IA65" s="9"/>
      <c r="IB65" s="9"/>
      <c r="IC65" s="9"/>
      <c r="ID65" s="9"/>
      <c r="IE65" s="9"/>
      <c r="IF65" s="57"/>
      <c r="IG65" s="39"/>
      <c r="II65" s="38"/>
      <c r="IJ65" s="9"/>
      <c r="IK65" s="9"/>
      <c r="IL65" s="9"/>
      <c r="IM65" s="9"/>
      <c r="IN65" s="9"/>
      <c r="IO65" s="57"/>
      <c r="IP65" s="39"/>
      <c r="IR65" s="38"/>
      <c r="IS65" s="9"/>
      <c r="IT65" s="9"/>
      <c r="IU65" s="9"/>
      <c r="IV65" s="9"/>
      <c r="IW65" s="9"/>
      <c r="IX65" s="57"/>
      <c r="IY65" s="39"/>
      <c r="JA65" s="38"/>
      <c r="JB65" s="9"/>
      <c r="JC65" s="9"/>
      <c r="JD65" s="9"/>
      <c r="JE65" s="9"/>
      <c r="JF65" s="9"/>
      <c r="JG65" s="57"/>
      <c r="JH65" s="39"/>
      <c r="JJ65" s="38"/>
      <c r="JK65" s="9"/>
      <c r="JL65" s="9"/>
      <c r="JM65" s="9"/>
      <c r="JN65" s="9"/>
      <c r="JO65" s="9"/>
      <c r="JP65" s="57"/>
      <c r="JQ65" s="39"/>
      <c r="JS65" s="38"/>
      <c r="JT65" s="9"/>
      <c r="JU65" s="9"/>
      <c r="JV65" s="9"/>
      <c r="JW65" s="9"/>
      <c r="JX65" s="9"/>
      <c r="JY65" s="57"/>
      <c r="JZ65" s="39"/>
    </row>
    <row r="66" spans="9:286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  <c r="GG66" s="50" t="s">
        <v>79</v>
      </c>
      <c r="GH66" s="9"/>
      <c r="GI66" s="9"/>
      <c r="GJ66" s="9"/>
      <c r="GK66" s="9"/>
      <c r="GL66" s="9"/>
      <c r="GM66" s="57"/>
      <c r="GN66" s="39"/>
      <c r="GP66" s="50" t="s">
        <v>79</v>
      </c>
      <c r="GQ66" s="9"/>
      <c r="GR66" s="9"/>
      <c r="GS66" s="9"/>
      <c r="GT66" s="9"/>
      <c r="GU66" s="9"/>
      <c r="GV66" s="57"/>
      <c r="GW66" s="39"/>
      <c r="GY66" s="50" t="s">
        <v>79</v>
      </c>
      <c r="GZ66" s="9"/>
      <c r="HA66" s="9"/>
      <c r="HB66" s="9"/>
      <c r="HC66" s="9"/>
      <c r="HD66" s="9"/>
      <c r="HE66" s="57"/>
      <c r="HF66" s="39"/>
      <c r="HH66" s="50" t="s">
        <v>79</v>
      </c>
      <c r="HI66" s="9"/>
      <c r="HJ66" s="9"/>
      <c r="HK66" s="9"/>
      <c r="HL66" s="9"/>
      <c r="HM66" s="9"/>
      <c r="HN66" s="57"/>
      <c r="HO66" s="39"/>
      <c r="HQ66" s="50" t="s">
        <v>79</v>
      </c>
      <c r="HR66" s="9"/>
      <c r="HS66" s="9"/>
      <c r="HT66" s="9"/>
      <c r="HU66" s="9"/>
      <c r="HV66" s="9"/>
      <c r="HW66" s="57"/>
      <c r="HX66" s="39"/>
      <c r="HZ66" s="50" t="s">
        <v>79</v>
      </c>
      <c r="IA66" s="9"/>
      <c r="IB66" s="9"/>
      <c r="IC66" s="9"/>
      <c r="ID66" s="9"/>
      <c r="IE66" s="9"/>
      <c r="IF66" s="57"/>
      <c r="IG66" s="39"/>
      <c r="II66" s="50" t="s">
        <v>79</v>
      </c>
      <c r="IJ66" s="9"/>
      <c r="IK66" s="9"/>
      <c r="IL66" s="9"/>
      <c r="IM66" s="9"/>
      <c r="IN66" s="9"/>
      <c r="IO66" s="57"/>
      <c r="IP66" s="39"/>
      <c r="IR66" s="50" t="s">
        <v>79</v>
      </c>
      <c r="IS66" s="9"/>
      <c r="IT66" s="9"/>
      <c r="IU66" s="9"/>
      <c r="IV66" s="9"/>
      <c r="IW66" s="9"/>
      <c r="IX66" s="57"/>
      <c r="IY66" s="39"/>
      <c r="JA66" s="50" t="s">
        <v>79</v>
      </c>
      <c r="JB66" s="9"/>
      <c r="JC66" s="9"/>
      <c r="JD66" s="9"/>
      <c r="JE66" s="9"/>
      <c r="JF66" s="9"/>
      <c r="JG66" s="57"/>
      <c r="JH66" s="39"/>
      <c r="JJ66" s="50" t="s">
        <v>79</v>
      </c>
      <c r="JK66" s="9"/>
      <c r="JL66" s="9"/>
      <c r="JM66" s="9"/>
      <c r="JN66" s="9"/>
      <c r="JO66" s="9"/>
      <c r="JP66" s="57"/>
      <c r="JQ66" s="39"/>
      <c r="JS66" s="50" t="s">
        <v>79</v>
      </c>
      <c r="JT66" s="9"/>
      <c r="JU66" s="9"/>
      <c r="JV66" s="9"/>
      <c r="JW66" s="9"/>
      <c r="JX66" s="9"/>
      <c r="JY66" s="57"/>
      <c r="JZ66" s="39"/>
    </row>
    <row r="67" spans="9:286" x14ac:dyDescent="0.15">
      <c r="I67" s="51" t="s">
        <v>59</v>
      </c>
      <c r="J67" s="52">
        <f>+J17/100</f>
        <v>8.3400000000000002E-2</v>
      </c>
      <c r="K67" s="53"/>
      <c r="L67" s="53"/>
      <c r="M67" s="54"/>
      <c r="N67" s="9"/>
      <c r="O67" s="54">
        <f>+J67-$C$17/100</f>
        <v>-9.999999999999995E-3</v>
      </c>
      <c r="P67" s="39"/>
      <c r="R67" s="51" t="s">
        <v>59</v>
      </c>
      <c r="S67" s="52">
        <f>+S17/100</f>
        <v>0.1167</v>
      </c>
      <c r="T67" s="53"/>
      <c r="U67" s="9"/>
      <c r="V67" s="9"/>
      <c r="W67" s="9"/>
      <c r="X67" s="54">
        <f>+S67-$C$17/100</f>
        <v>2.3300000000000001E-2</v>
      </c>
      <c r="Y67" s="39"/>
      <c r="AA67" s="51" t="s">
        <v>59</v>
      </c>
      <c r="AB67" s="52">
        <f>+AB17/100</f>
        <v>9.6199999999999994E-2</v>
      </c>
      <c r="AC67" s="53"/>
      <c r="AD67" s="9"/>
      <c r="AE67" s="9"/>
      <c r="AF67" s="9"/>
      <c r="AG67" s="54">
        <f>+AB67-$C$17/100</f>
        <v>2.7999999999999969E-3</v>
      </c>
      <c r="AH67" s="39"/>
      <c r="AJ67" s="51" t="s">
        <v>59</v>
      </c>
      <c r="AK67" s="52">
        <f>+AK17/100</f>
        <v>8.9700000000000002E-2</v>
      </c>
      <c r="AL67" s="53"/>
      <c r="AM67" s="9"/>
      <c r="AN67" s="9"/>
      <c r="AO67" s="9"/>
      <c r="AP67" s="54">
        <f>+AK67-$C$17/100</f>
        <v>-3.699999999999995E-3</v>
      </c>
      <c r="AQ67" s="39"/>
      <c r="AS67" s="51" t="s">
        <v>59</v>
      </c>
      <c r="AT67" s="52">
        <f>+AT17/100</f>
        <v>0.16219999999999998</v>
      </c>
      <c r="AU67" s="53"/>
      <c r="AV67" s="9"/>
      <c r="AW67" s="9"/>
      <c r="AX67" s="9"/>
      <c r="AY67" s="54">
        <f>+AT67-$C$17/100</f>
        <v>6.8799999999999986E-2</v>
      </c>
      <c r="AZ67" s="39"/>
      <c r="BB67" s="51" t="s">
        <v>59</v>
      </c>
      <c r="BC67" s="52">
        <f>+BC17/100</f>
        <v>7.9399999999999998E-2</v>
      </c>
      <c r="BD67" s="53"/>
      <c r="BE67" s="9"/>
      <c r="BF67" s="9"/>
      <c r="BG67" s="9"/>
      <c r="BH67" s="54">
        <f>+BC67-$C$17/100</f>
        <v>-1.3999999999999999E-2</v>
      </c>
      <c r="BI67" s="39"/>
      <c r="BK67" s="51" t="s">
        <v>59</v>
      </c>
      <c r="BL67" s="52">
        <f>+BL17/100</f>
        <v>6.4000000000000001E-2</v>
      </c>
      <c r="BM67" s="53"/>
      <c r="BN67" s="9"/>
      <c r="BO67" s="9"/>
      <c r="BP67" s="9"/>
      <c r="BQ67" s="54">
        <f>+BL67-$C$17/100</f>
        <v>-2.9399999999999996E-2</v>
      </c>
      <c r="BR67" s="39"/>
      <c r="BT67" s="51" t="s">
        <v>59</v>
      </c>
      <c r="BU67" s="52">
        <f>+BU17/100</f>
        <v>9.06E-2</v>
      </c>
      <c r="BV67" s="53"/>
      <c r="BW67" s="9"/>
      <c r="BX67" s="9"/>
      <c r="BY67" s="9"/>
      <c r="BZ67" s="54">
        <f>+BU67-$C$17/100</f>
        <v>-2.7999999999999969E-3</v>
      </c>
      <c r="CA67" s="39"/>
      <c r="CC67" s="51" t="s">
        <v>59</v>
      </c>
      <c r="CD67" s="52">
        <f>+CD17/100</f>
        <v>3.3500000000000002E-2</v>
      </c>
      <c r="CE67" s="53"/>
      <c r="CF67" s="9"/>
      <c r="CG67" s="9"/>
      <c r="CH67" s="9"/>
      <c r="CI67" s="54">
        <f>+CD67-$C$17/100</f>
        <v>-5.9899999999999995E-2</v>
      </c>
      <c r="CJ67" s="39"/>
      <c r="CL67" s="51" t="s">
        <v>59</v>
      </c>
      <c r="CM67" s="52">
        <f>+CM17/100</f>
        <v>6.5700000000000008E-2</v>
      </c>
      <c r="CN67" s="53"/>
      <c r="CO67" s="9"/>
      <c r="CP67" s="9"/>
      <c r="CQ67" s="9"/>
      <c r="CR67" s="54">
        <f>+CM67-$C$17/100</f>
        <v>-2.7699999999999989E-2</v>
      </c>
      <c r="CS67" s="39"/>
      <c r="CU67" s="51" t="s">
        <v>59</v>
      </c>
      <c r="CV67" s="52">
        <f>+CV17/100</f>
        <v>5.3E-3</v>
      </c>
      <c r="CW67" s="53"/>
      <c r="CX67" s="9"/>
      <c r="CY67" s="9"/>
      <c r="CZ67" s="9"/>
      <c r="DA67" s="54">
        <f>+CV67-$C$17/100</f>
        <v>-8.8099999999999998E-2</v>
      </c>
      <c r="DB67" s="39"/>
      <c r="DD67" s="51" t="s">
        <v>59</v>
      </c>
      <c r="DE67" s="52">
        <f>+DE17/100</f>
        <v>5.9400000000000001E-2</v>
      </c>
      <c r="DF67" s="53"/>
      <c r="DG67" s="9"/>
      <c r="DH67" s="9"/>
      <c r="DI67" s="9"/>
      <c r="DJ67" s="54">
        <f>+DE67-$C$17/100</f>
        <v>-3.3999999999999996E-2</v>
      </c>
      <c r="DK67" s="39"/>
      <c r="DM67" s="51" t="s">
        <v>59</v>
      </c>
      <c r="DN67" s="52">
        <f>+DN17/100</f>
        <v>3.2799999999999996E-2</v>
      </c>
      <c r="DO67" s="53"/>
      <c r="DP67" s="9"/>
      <c r="DQ67" s="9"/>
      <c r="DR67" s="9"/>
      <c r="DS67" s="54">
        <f>+DN67-$C$17/100</f>
        <v>-6.0600000000000001E-2</v>
      </c>
      <c r="DT67" s="39"/>
      <c r="DV67" s="51" t="s">
        <v>59</v>
      </c>
      <c r="DW67" s="52">
        <f>+DW17/100</f>
        <v>2.7300000000000001E-2</v>
      </c>
      <c r="DX67" s="53"/>
      <c r="DY67" s="9"/>
      <c r="DZ67" s="9"/>
      <c r="EA67" s="9"/>
      <c r="EB67" s="54">
        <f>+DW67-$C$17/100</f>
        <v>-6.6099999999999992E-2</v>
      </c>
      <c r="EC67" s="39"/>
      <c r="EE67" s="51" t="s">
        <v>59</v>
      </c>
      <c r="EF67" s="52">
        <f>+EF17/100</f>
        <v>6.1900000000000004E-2</v>
      </c>
      <c r="EG67" s="53"/>
      <c r="EH67" s="9"/>
      <c r="EI67" s="9"/>
      <c r="EJ67" s="9"/>
      <c r="EK67" s="54">
        <f>+EF67-$C$17/100</f>
        <v>-3.1499999999999993E-2</v>
      </c>
      <c r="EL67" s="39"/>
      <c r="EN67" s="51" t="s">
        <v>59</v>
      </c>
      <c r="EO67" s="52">
        <f>+EO17/100</f>
        <v>9.2300000000000007E-2</v>
      </c>
      <c r="EP67" s="53"/>
      <c r="EQ67" s="9"/>
      <c r="ER67" s="9"/>
      <c r="ES67" s="9"/>
      <c r="ET67" s="54">
        <f>+EO67-$C$17/100</f>
        <v>-1.0999999999999899E-3</v>
      </c>
      <c r="EU67" s="39"/>
      <c r="EW67" s="51" t="s">
        <v>59</v>
      </c>
      <c r="EX67" s="52">
        <f>+EX17/100</f>
        <v>3.4599999999999999E-2</v>
      </c>
      <c r="EY67" s="53"/>
      <c r="EZ67" s="9"/>
      <c r="FA67" s="9"/>
      <c r="FB67" s="9"/>
      <c r="FC67" s="54">
        <f>+EX67-$C$17/100</f>
        <v>-5.8799999999999998E-2</v>
      </c>
      <c r="FD67" s="39"/>
      <c r="FF67" s="51" t="s">
        <v>59</v>
      </c>
      <c r="FG67" s="52">
        <f>+FG17/100</f>
        <v>8.6300000000000002E-2</v>
      </c>
      <c r="FH67" s="53"/>
      <c r="FI67" s="9"/>
      <c r="FJ67" s="9"/>
      <c r="FK67" s="9"/>
      <c r="FL67" s="54">
        <f>+FG67-$C$17/100</f>
        <v>-7.0999999999999952E-3</v>
      </c>
      <c r="FM67" s="39"/>
      <c r="FO67" s="51" t="s">
        <v>59</v>
      </c>
      <c r="FP67" s="52">
        <f>+FP17/100</f>
        <v>3.7000000000000005E-2</v>
      </c>
      <c r="FQ67" s="53"/>
      <c r="FR67" s="9"/>
      <c r="FS67" s="9"/>
      <c r="FT67" s="9"/>
      <c r="FU67" s="54">
        <f>+FP67-$C$17/100</f>
        <v>-5.6399999999999992E-2</v>
      </c>
      <c r="FV67" s="39"/>
      <c r="FX67" s="51" t="s">
        <v>59</v>
      </c>
      <c r="FY67" s="52">
        <f>+FY17/100</f>
        <v>6.25E-2</v>
      </c>
      <c r="FZ67" s="53"/>
      <c r="GA67" s="9"/>
      <c r="GB67" s="9"/>
      <c r="GC67" s="9"/>
      <c r="GD67" s="54">
        <f>+FY67-$C$17/100</f>
        <v>-3.0899999999999997E-2</v>
      </c>
      <c r="GE67" s="39"/>
      <c r="GG67" s="51" t="s">
        <v>59</v>
      </c>
      <c r="GH67" s="52">
        <f>+GH17/100</f>
        <v>2.6099999999999998E-2</v>
      </c>
      <c r="GI67" s="53"/>
      <c r="GJ67" s="9"/>
      <c r="GK67" s="9"/>
      <c r="GL67" s="9"/>
      <c r="GM67" s="54">
        <f>+GH67-$C$17/100</f>
        <v>-6.7299999999999999E-2</v>
      </c>
      <c r="GN67" s="39"/>
      <c r="GP67" s="51" t="s">
        <v>59</v>
      </c>
      <c r="GQ67" s="52">
        <f>+GQ17/100</f>
        <v>4.1399999999999999E-2</v>
      </c>
      <c r="GR67" s="53"/>
      <c r="GS67" s="9"/>
      <c r="GT67" s="9"/>
      <c r="GU67" s="9"/>
      <c r="GV67" s="54">
        <f>+GQ67-$C$17/100</f>
        <v>-5.1999999999999998E-2</v>
      </c>
      <c r="GW67" s="39"/>
      <c r="GY67" s="51" t="s">
        <v>59</v>
      </c>
      <c r="GZ67" s="52">
        <f>+GZ17/100</f>
        <v>1.7000000000000001E-2</v>
      </c>
      <c r="HA67" s="53"/>
      <c r="HB67" s="9"/>
      <c r="HC67" s="9"/>
      <c r="HD67" s="9"/>
      <c r="HE67" s="54">
        <f>+GZ67-$C$17/100</f>
        <v>-7.6399999999999996E-2</v>
      </c>
      <c r="HF67" s="39"/>
      <c r="HH67" s="51" t="s">
        <v>59</v>
      </c>
      <c r="HI67" s="52">
        <f>+HI17/100</f>
        <v>5.5999999999999994E-2</v>
      </c>
      <c r="HJ67" s="53"/>
      <c r="HK67" s="9"/>
      <c r="HL67" s="9"/>
      <c r="HM67" s="9"/>
      <c r="HN67" s="54">
        <f>+HI67-$C$17/100</f>
        <v>-3.7400000000000003E-2</v>
      </c>
      <c r="HO67" s="39"/>
      <c r="HQ67" s="51" t="s">
        <v>59</v>
      </c>
      <c r="HR67" s="52">
        <f>+HR17/100</f>
        <v>2.4900000000000002E-2</v>
      </c>
      <c r="HS67" s="53"/>
      <c r="HT67" s="9"/>
      <c r="HU67" s="9"/>
      <c r="HV67" s="9"/>
      <c r="HW67" s="54">
        <f>+HR67-$C$17/100</f>
        <v>-6.8499999999999991E-2</v>
      </c>
      <c r="HX67" s="39"/>
      <c r="HZ67" s="51" t="s">
        <v>59</v>
      </c>
      <c r="IA67" s="52">
        <f>+IA17/100</f>
        <v>3.3500000000000002E-2</v>
      </c>
      <c r="IB67" s="53"/>
      <c r="IC67" s="9"/>
      <c r="ID67" s="9"/>
      <c r="IE67" s="9"/>
      <c r="IF67" s="54">
        <f>+IA67-$C$17/100</f>
        <v>-5.9899999999999995E-2</v>
      </c>
      <c r="IG67" s="39"/>
      <c r="II67" s="51" t="s">
        <v>59</v>
      </c>
      <c r="IJ67" s="52">
        <f>+IJ17/100</f>
        <v>4.8600000000000004E-2</v>
      </c>
      <c r="IK67" s="53"/>
      <c r="IL67" s="9"/>
      <c r="IM67" s="9"/>
      <c r="IN67" s="9"/>
      <c r="IO67" s="54">
        <f>+IJ67-$C$17/100</f>
        <v>-4.4799999999999993E-2</v>
      </c>
      <c r="IP67" s="39"/>
      <c r="IR67" s="51" t="s">
        <v>59</v>
      </c>
      <c r="IS67" s="52">
        <f>+IS17/100</f>
        <v>9.4800000000000009E-2</v>
      </c>
      <c r="IT67" s="53"/>
      <c r="IU67" s="9"/>
      <c r="IV67" s="9"/>
      <c r="IW67" s="9"/>
      <c r="IX67" s="54">
        <f>+IS67-$C$17/100</f>
        <v>1.4000000000000123E-3</v>
      </c>
      <c r="IY67" s="39"/>
      <c r="JA67" s="51" t="s">
        <v>59</v>
      </c>
      <c r="JB67" s="52">
        <f>+JB17/100</f>
        <v>2.7000000000000003E-2</v>
      </c>
      <c r="JC67" s="53"/>
      <c r="JD67" s="9"/>
      <c r="JE67" s="9"/>
      <c r="JF67" s="9"/>
      <c r="JG67" s="54">
        <f>+JB67-$C$17/100</f>
        <v>-6.6399999999999987E-2</v>
      </c>
      <c r="JH67" s="39"/>
      <c r="JJ67" s="51" t="s">
        <v>59</v>
      </c>
      <c r="JK67" s="52">
        <f>+JK17/100</f>
        <v>5.5599999999999997E-2</v>
      </c>
      <c r="JL67" s="53"/>
      <c r="JM67" s="9"/>
      <c r="JN67" s="9"/>
      <c r="JO67" s="9"/>
      <c r="JP67" s="54">
        <f>+JK67-$C$17/100</f>
        <v>-3.78E-2</v>
      </c>
      <c r="JQ67" s="39"/>
      <c r="JS67" s="51" t="s">
        <v>59</v>
      </c>
      <c r="JT67" s="52">
        <f>+JT17/100</f>
        <v>4.1200000000000001E-2</v>
      </c>
      <c r="JU67" s="53"/>
      <c r="JV67" s="9"/>
      <c r="JW67" s="9"/>
      <c r="JX67" s="9"/>
      <c r="JY67" s="54">
        <f>+JT67-$C$17/100</f>
        <v>-5.2199999999999996E-2</v>
      </c>
      <c r="JZ67" s="39"/>
    </row>
    <row r="68" spans="9:286" x14ac:dyDescent="0.15">
      <c r="I68" s="51" t="s">
        <v>60</v>
      </c>
      <c r="J68" s="55">
        <f>+O17</f>
        <v>0.68382944489139175</v>
      </c>
      <c r="K68" s="53"/>
      <c r="L68" s="53"/>
      <c r="M68" s="56"/>
      <c r="N68" s="9"/>
      <c r="O68" s="56">
        <f>+J68-$E$17</f>
        <v>0.20920515744969198</v>
      </c>
      <c r="P68" s="39"/>
      <c r="R68" s="51" t="s">
        <v>60</v>
      </c>
      <c r="S68" s="55">
        <f>+X17</f>
        <v>0.59690627843494082</v>
      </c>
      <c r="T68" s="53"/>
      <c r="U68" s="9"/>
      <c r="V68" s="9"/>
      <c r="W68" s="9"/>
      <c r="X68" s="56">
        <f>+S68-$E$17</f>
        <v>0.12228199099324105</v>
      </c>
      <c r="Y68" s="39"/>
      <c r="AA68" s="51" t="s">
        <v>60</v>
      </c>
      <c r="AB68" s="55">
        <f>+AG17</f>
        <v>0.79268292682926833</v>
      </c>
      <c r="AC68" s="53"/>
      <c r="AD68" s="9"/>
      <c r="AE68" s="9"/>
      <c r="AF68" s="9"/>
      <c r="AG68" s="56">
        <f>+AB68-$E$17</f>
        <v>0.31805863938756856</v>
      </c>
      <c r="AH68" s="39"/>
      <c r="AJ68" s="51" t="s">
        <v>60</v>
      </c>
      <c r="AK68" s="55">
        <f>+AP17</f>
        <v>0.72340425531914898</v>
      </c>
      <c r="AL68" s="53"/>
      <c r="AM68" s="9"/>
      <c r="AN68" s="9"/>
      <c r="AO68" s="9"/>
      <c r="AP68" s="56">
        <f>+AK68-$E$17</f>
        <v>0.24877996787744922</v>
      </c>
      <c r="AQ68" s="39"/>
      <c r="AS68" s="51" t="s">
        <v>60</v>
      </c>
      <c r="AT68" s="55">
        <f>+AY17</f>
        <v>0.93121693121693117</v>
      </c>
      <c r="AU68" s="53"/>
      <c r="AV68" s="9"/>
      <c r="AW68" s="9"/>
      <c r="AX68" s="9"/>
      <c r="AY68" s="56">
        <f>+AT68-$E$17</f>
        <v>0.4565926437752314</v>
      </c>
      <c r="AZ68" s="39"/>
      <c r="BB68" s="51" t="s">
        <v>60</v>
      </c>
      <c r="BC68" s="55">
        <f>+BH17</f>
        <v>0.77659574468085102</v>
      </c>
      <c r="BD68" s="53"/>
      <c r="BE68" s="9"/>
      <c r="BF68" s="9"/>
      <c r="BG68" s="9"/>
      <c r="BH68" s="56">
        <f>+BC68-$E$17</f>
        <v>0.30197145723915125</v>
      </c>
      <c r="BI68" s="39"/>
      <c r="BK68" s="51" t="s">
        <v>60</v>
      </c>
      <c r="BL68" s="55">
        <f>+BQ17</f>
        <v>0.67289719626168221</v>
      </c>
      <c r="BM68" s="53"/>
      <c r="BN68" s="9"/>
      <c r="BO68" s="9"/>
      <c r="BP68" s="9"/>
      <c r="BQ68" s="56">
        <f>+BL68-$E$17</f>
        <v>0.19827290881998244</v>
      </c>
      <c r="BR68" s="39"/>
      <c r="BT68" s="51" t="s">
        <v>60</v>
      </c>
      <c r="BU68" s="55">
        <f>+BZ17</f>
        <v>0.81506849315068497</v>
      </c>
      <c r="BV68" s="53"/>
      <c r="BW68" s="9"/>
      <c r="BX68" s="9"/>
      <c r="BY68" s="9"/>
      <c r="BZ68" s="56">
        <f>+BU68-$E$17</f>
        <v>0.3404442057089852</v>
      </c>
      <c r="CA68" s="39"/>
      <c r="CC68" s="51" t="s">
        <v>60</v>
      </c>
      <c r="CD68" s="55">
        <f>+CI17</f>
        <v>0.65217391304347827</v>
      </c>
      <c r="CE68" s="53"/>
      <c r="CF68" s="9"/>
      <c r="CG68" s="9"/>
      <c r="CH68" s="9"/>
      <c r="CI68" s="56">
        <f>+CD68-$E$17</f>
        <v>0.1775496256017785</v>
      </c>
      <c r="CJ68" s="39"/>
      <c r="CL68" s="51" t="s">
        <v>60</v>
      </c>
      <c r="CM68" s="55">
        <f>+CR17</f>
        <v>0.35185185185185186</v>
      </c>
      <c r="CN68" s="53"/>
      <c r="CO68" s="9"/>
      <c r="CP68" s="9"/>
      <c r="CQ68" s="9"/>
      <c r="CR68" s="56">
        <f>+CM68-$E$17</f>
        <v>-0.12277243558984791</v>
      </c>
      <c r="CS68" s="39"/>
      <c r="CU68" s="51" t="s">
        <v>60</v>
      </c>
      <c r="CV68" s="55">
        <f>+DA17</f>
        <v>0.5</v>
      </c>
      <c r="CW68" s="53"/>
      <c r="CX68" s="9"/>
      <c r="CY68" s="9"/>
      <c r="CZ68" s="9"/>
      <c r="DA68" s="56">
        <f>+CV68-$E$17</f>
        <v>2.5375712558300234E-2</v>
      </c>
      <c r="DB68" s="39"/>
      <c r="DD68" s="51" t="s">
        <v>60</v>
      </c>
      <c r="DE68" s="55">
        <f>+DJ17</f>
        <v>0.8125</v>
      </c>
      <c r="DF68" s="53"/>
      <c r="DG68" s="9"/>
      <c r="DH68" s="9"/>
      <c r="DI68" s="9"/>
      <c r="DJ68" s="56">
        <f>+DE68-$E$17</f>
        <v>0.33787571255830023</v>
      </c>
      <c r="DK68" s="39"/>
      <c r="DM68" s="51" t="s">
        <v>60</v>
      </c>
      <c r="DN68" s="55">
        <f>+DS17</f>
        <v>0.5</v>
      </c>
      <c r="DO68" s="53"/>
      <c r="DP68" s="9"/>
      <c r="DQ68" s="9"/>
      <c r="DR68" s="9"/>
      <c r="DS68" s="56">
        <f>+DN68-$E$17</f>
        <v>2.5375712558300234E-2</v>
      </c>
      <c r="DT68" s="39"/>
      <c r="DV68" s="51" t="s">
        <v>60</v>
      </c>
      <c r="DW68" s="55">
        <f>+EB17</f>
        <v>0.66666666666666663</v>
      </c>
      <c r="DX68" s="53"/>
      <c r="DY68" s="9"/>
      <c r="DZ68" s="9"/>
      <c r="EA68" s="9"/>
      <c r="EB68" s="56">
        <f>+DW68-$E$17</f>
        <v>0.19204237922496686</v>
      </c>
      <c r="EC68" s="39"/>
      <c r="EE68" s="51" t="s">
        <v>60</v>
      </c>
      <c r="EF68" s="55">
        <f>+EK17</f>
        <v>0.88571428571428568</v>
      </c>
      <c r="EG68" s="53"/>
      <c r="EH68" s="9"/>
      <c r="EI68" s="9"/>
      <c r="EJ68" s="9"/>
      <c r="EK68" s="56">
        <f>+EF68-$E$17</f>
        <v>0.41108999827258591</v>
      </c>
      <c r="EL68" s="39"/>
      <c r="EN68" s="51" t="s">
        <v>60</v>
      </c>
      <c r="EO68" s="55">
        <f>+ET17</f>
        <v>0.88888888888888884</v>
      </c>
      <c r="EP68" s="53"/>
      <c r="EQ68" s="9"/>
      <c r="ER68" s="9"/>
      <c r="ES68" s="9"/>
      <c r="ET68" s="56">
        <f>+EO68-$E$17</f>
        <v>0.41426460144718907</v>
      </c>
      <c r="EU68" s="39"/>
      <c r="EW68" s="51" t="s">
        <v>60</v>
      </c>
      <c r="EX68" s="55">
        <f>+FC17</f>
        <v>0.5625</v>
      </c>
      <c r="EY68" s="53"/>
      <c r="EZ68" s="9"/>
      <c r="FA68" s="9"/>
      <c r="FB68" s="9"/>
      <c r="FC68" s="56">
        <f>+EX68-$E$17</f>
        <v>8.7875712558300234E-2</v>
      </c>
      <c r="FD68" s="39"/>
      <c r="FF68" s="51" t="s">
        <v>60</v>
      </c>
      <c r="FG68" s="55">
        <f>+FL17</f>
        <v>0.95454545454545459</v>
      </c>
      <c r="FH68" s="53"/>
      <c r="FI68" s="9"/>
      <c r="FJ68" s="9"/>
      <c r="FK68" s="9"/>
      <c r="FL68" s="56">
        <f>+FG68-$E$17</f>
        <v>0.47992116710375482</v>
      </c>
      <c r="FM68" s="39"/>
      <c r="FO68" s="51" t="s">
        <v>60</v>
      </c>
      <c r="FP68" s="55">
        <f>+FU17</f>
        <v>1</v>
      </c>
      <c r="FQ68" s="53"/>
      <c r="FR68" s="9"/>
      <c r="FS68" s="9"/>
      <c r="FT68" s="9"/>
      <c r="FU68" s="56">
        <f>+FP68-$E$17</f>
        <v>0.52537571255830029</v>
      </c>
      <c r="FV68" s="39"/>
      <c r="FX68" s="51" t="s">
        <v>60</v>
      </c>
      <c r="FY68" s="55">
        <f>+GD17</f>
        <v>1</v>
      </c>
      <c r="FZ68" s="53"/>
      <c r="GA68" s="9"/>
      <c r="GB68" s="9"/>
      <c r="GC68" s="9"/>
      <c r="GD68" s="56">
        <f>+FY68-$E$17</f>
        <v>0.52537571255830029</v>
      </c>
      <c r="GE68" s="39"/>
      <c r="GG68" s="51" t="s">
        <v>60</v>
      </c>
      <c r="GH68" s="55">
        <f>+GM17</f>
        <v>0.5714285714285714</v>
      </c>
      <c r="GI68" s="53"/>
      <c r="GJ68" s="9"/>
      <c r="GK68" s="9"/>
      <c r="GL68" s="9"/>
      <c r="GM68" s="56">
        <f>+GH68-$E$17</f>
        <v>9.6804283986871631E-2</v>
      </c>
      <c r="GN68" s="39"/>
      <c r="GP68" s="51" t="s">
        <v>60</v>
      </c>
      <c r="GQ68" s="55">
        <f>+GV17</f>
        <v>0.63157894736842102</v>
      </c>
      <c r="GR68" s="53"/>
      <c r="GS68" s="9"/>
      <c r="GT68" s="9"/>
      <c r="GU68" s="9"/>
      <c r="GV68" s="56">
        <f>+GQ68-$E$17</f>
        <v>0.15695465992672125</v>
      </c>
      <c r="GW68" s="39"/>
      <c r="GY68" s="51" t="s">
        <v>60</v>
      </c>
      <c r="GZ68" s="55">
        <f>+HE17</f>
        <v>0.8</v>
      </c>
      <c r="HA68" s="53"/>
      <c r="HB68" s="9"/>
      <c r="HC68" s="9"/>
      <c r="HD68" s="9"/>
      <c r="HE68" s="56">
        <f>+GZ68-$E$17</f>
        <v>0.32537571255830028</v>
      </c>
      <c r="HF68" s="39"/>
      <c r="HH68" s="51" t="s">
        <v>60</v>
      </c>
      <c r="HI68" s="55">
        <f>+HN17</f>
        <v>0.44736842105263158</v>
      </c>
      <c r="HJ68" s="53"/>
      <c r="HK68" s="9"/>
      <c r="HL68" s="9"/>
      <c r="HM68" s="9"/>
      <c r="HN68" s="56">
        <f>+HI68-$E$17</f>
        <v>-2.7255866389068184E-2</v>
      </c>
      <c r="HO68" s="39"/>
      <c r="HQ68" s="51" t="s">
        <v>60</v>
      </c>
      <c r="HR68" s="55">
        <f>+HW17</f>
        <v>0.375</v>
      </c>
      <c r="HS68" s="53"/>
      <c r="HT68" s="9"/>
      <c r="HU68" s="9"/>
      <c r="HV68" s="9"/>
      <c r="HW68" s="56">
        <f>+HR68-$E$17</f>
        <v>-9.9624287441699766E-2</v>
      </c>
      <c r="HX68" s="39"/>
      <c r="HZ68" s="51" t="s">
        <v>60</v>
      </c>
      <c r="IA68" s="55">
        <f>+IF17</f>
        <v>0.7142857142857143</v>
      </c>
      <c r="IB68" s="53"/>
      <c r="IC68" s="9"/>
      <c r="ID68" s="9"/>
      <c r="IE68" s="9"/>
      <c r="IF68" s="56">
        <f>+IA68-$E$17</f>
        <v>0.23966142684401454</v>
      </c>
      <c r="IG68" s="39"/>
      <c r="II68" s="51" t="s">
        <v>60</v>
      </c>
      <c r="IJ68" s="55">
        <f>+IO17</f>
        <v>0.88888888888888884</v>
      </c>
      <c r="IK68" s="53"/>
      <c r="IL68" s="9"/>
      <c r="IM68" s="9"/>
      <c r="IN68" s="9"/>
      <c r="IO68" s="56">
        <f>+IJ68-$E$17</f>
        <v>0.41426460144718907</v>
      </c>
      <c r="IP68" s="39"/>
      <c r="IR68" s="51" t="s">
        <v>60</v>
      </c>
      <c r="IS68" s="55">
        <f>+IX17</f>
        <v>0.90909090909090906</v>
      </c>
      <c r="IT68" s="53"/>
      <c r="IU68" s="9"/>
      <c r="IV68" s="9"/>
      <c r="IW68" s="9"/>
      <c r="IX68" s="56">
        <f>+IS68-$E$17</f>
        <v>0.43446662164920929</v>
      </c>
      <c r="IY68" s="39"/>
      <c r="JA68" s="51" t="s">
        <v>60</v>
      </c>
      <c r="JB68" s="55">
        <f>+JG17</f>
        <v>0.33333333333333331</v>
      </c>
      <c r="JC68" s="53"/>
      <c r="JD68" s="9"/>
      <c r="JE68" s="9"/>
      <c r="JF68" s="9"/>
      <c r="JG68" s="56">
        <f>+JB68-$E$17</f>
        <v>-0.14129095410836645</v>
      </c>
      <c r="JH68" s="39"/>
      <c r="JJ68" s="51" t="s">
        <v>60</v>
      </c>
      <c r="JK68" s="55">
        <f>+JP17</f>
        <v>1</v>
      </c>
      <c r="JL68" s="53"/>
      <c r="JM68" s="9"/>
      <c r="JN68" s="9"/>
      <c r="JO68" s="9"/>
      <c r="JP68" s="56">
        <f>+JK68-$E$17</f>
        <v>0.52537571255830029</v>
      </c>
      <c r="JQ68" s="39"/>
      <c r="JS68" s="51" t="s">
        <v>60</v>
      </c>
      <c r="JT68" s="55">
        <f>+JY17</f>
        <v>0.67741935483870963</v>
      </c>
      <c r="JU68" s="53"/>
      <c r="JV68" s="9"/>
      <c r="JW68" s="9"/>
      <c r="JX68" s="9"/>
      <c r="JY68" s="56">
        <f>+JT68-$E$17</f>
        <v>0.20279506739700986</v>
      </c>
      <c r="JZ68" s="39"/>
    </row>
    <row r="69" spans="9:286" x14ac:dyDescent="0.15">
      <c r="I69" s="51" t="s">
        <v>61</v>
      </c>
      <c r="J69" s="55">
        <f>+P17</f>
        <v>0.31415929203539822</v>
      </c>
      <c r="K69" s="53"/>
      <c r="L69" s="53"/>
      <c r="M69" s="56"/>
      <c r="N69" s="9"/>
      <c r="O69" s="56">
        <f>+J69-$G$17</f>
        <v>-0.20996231791450676</v>
      </c>
      <c r="P69" s="39"/>
      <c r="R69" s="51" t="s">
        <v>61</v>
      </c>
      <c r="S69" s="55">
        <f>+Y17</f>
        <v>0.40309372156505913</v>
      </c>
      <c r="T69" s="53"/>
      <c r="U69" s="9"/>
      <c r="V69" s="9"/>
      <c r="W69" s="9"/>
      <c r="X69" s="56">
        <f>+S69-$G$17</f>
        <v>-0.12102788838484585</v>
      </c>
      <c r="Y69" s="39"/>
      <c r="AA69" s="51" t="s">
        <v>61</v>
      </c>
      <c r="AB69" s="55">
        <f>+AH17</f>
        <v>0.2073170731707317</v>
      </c>
      <c r="AC69" s="53"/>
      <c r="AD69" s="9"/>
      <c r="AE69" s="9"/>
      <c r="AF69" s="9"/>
      <c r="AG69" s="56">
        <f>+AB69-$G$17</f>
        <v>-0.31680453677917331</v>
      </c>
      <c r="AH69" s="39"/>
      <c r="AJ69" s="51" t="s">
        <v>61</v>
      </c>
      <c r="AK69" s="55">
        <f>+AQ17</f>
        <v>0.27659574468085107</v>
      </c>
      <c r="AL69" s="53"/>
      <c r="AM69" s="9"/>
      <c r="AN69" s="9"/>
      <c r="AO69" s="9"/>
      <c r="AP69" s="56">
        <f>+AK69-$G$17</f>
        <v>-0.2475258652690539</v>
      </c>
      <c r="AQ69" s="39"/>
      <c r="AS69" s="51" t="s">
        <v>61</v>
      </c>
      <c r="AT69" s="55">
        <f>+AZ17</f>
        <v>6.3492063492063489E-2</v>
      </c>
      <c r="AU69" s="53"/>
      <c r="AV69" s="9"/>
      <c r="AW69" s="9"/>
      <c r="AX69" s="9"/>
      <c r="AY69" s="56">
        <f>+AT69-$G$17</f>
        <v>-0.46062954645784149</v>
      </c>
      <c r="AZ69" s="39"/>
      <c r="BB69" s="51" t="s">
        <v>61</v>
      </c>
      <c r="BC69" s="55">
        <f>+BI17</f>
        <v>0.22340425531914893</v>
      </c>
      <c r="BD69" s="53"/>
      <c r="BE69" s="9"/>
      <c r="BF69" s="9"/>
      <c r="BG69" s="9"/>
      <c r="BH69" s="56">
        <f>+BC69-$G$17</f>
        <v>-0.30071735463075605</v>
      </c>
      <c r="BI69" s="39"/>
      <c r="BK69" s="51" t="s">
        <v>61</v>
      </c>
      <c r="BL69" s="55">
        <f>+BR17</f>
        <v>0.32710280373831774</v>
      </c>
      <c r="BM69" s="53"/>
      <c r="BN69" s="9"/>
      <c r="BO69" s="9"/>
      <c r="BP69" s="9"/>
      <c r="BQ69" s="56">
        <f>+BL69-$G$17</f>
        <v>-0.19701880621158724</v>
      </c>
      <c r="BR69" s="39"/>
      <c r="BT69" s="51" t="s">
        <v>61</v>
      </c>
      <c r="BU69" s="55">
        <f>+CA17</f>
        <v>0.18493150684931506</v>
      </c>
      <c r="BV69" s="53"/>
      <c r="BW69" s="9"/>
      <c r="BX69" s="9"/>
      <c r="BY69" s="9"/>
      <c r="BZ69" s="56">
        <f>+BU69-$G$17</f>
        <v>-0.33919010310058995</v>
      </c>
      <c r="CA69" s="39"/>
      <c r="CC69" s="51" t="s">
        <v>61</v>
      </c>
      <c r="CD69" s="55">
        <f>+CJ17</f>
        <v>0.34782608695652173</v>
      </c>
      <c r="CE69" s="53"/>
      <c r="CF69" s="9"/>
      <c r="CG69" s="9"/>
      <c r="CH69" s="9"/>
      <c r="CI69" s="56">
        <f>+CD69-$G$17</f>
        <v>-0.17629552299338325</v>
      </c>
      <c r="CJ69" s="39"/>
      <c r="CL69" s="51" t="s">
        <v>61</v>
      </c>
      <c r="CM69" s="55">
        <f>+CS17</f>
        <v>0.64814814814814814</v>
      </c>
      <c r="CN69" s="53"/>
      <c r="CO69" s="9"/>
      <c r="CP69" s="9"/>
      <c r="CQ69" s="9"/>
      <c r="CR69" s="56">
        <f>+CM69-$G$17</f>
        <v>0.12402653819824316</v>
      </c>
      <c r="CS69" s="39"/>
      <c r="CU69" s="51" t="s">
        <v>61</v>
      </c>
      <c r="CV69" s="55">
        <f>+DB17</f>
        <v>0.5</v>
      </c>
      <c r="CW69" s="53"/>
      <c r="CX69" s="9"/>
      <c r="CY69" s="9"/>
      <c r="CZ69" s="9"/>
      <c r="DA69" s="56">
        <f>+CV69-$G$17</f>
        <v>-2.4121609949904976E-2</v>
      </c>
      <c r="DB69" s="39"/>
      <c r="DD69" s="51" t="s">
        <v>61</v>
      </c>
      <c r="DE69" s="55">
        <f>+DK17</f>
        <v>0.1875</v>
      </c>
      <c r="DF69" s="53"/>
      <c r="DG69" s="9"/>
      <c r="DH69" s="9"/>
      <c r="DI69" s="9"/>
      <c r="DJ69" s="56">
        <f>+DE69-$G$17</f>
        <v>-0.33662160994990498</v>
      </c>
      <c r="DK69" s="39"/>
      <c r="DM69" s="51" t="s">
        <v>61</v>
      </c>
      <c r="DN69" s="55">
        <f>+DT17</f>
        <v>0.5</v>
      </c>
      <c r="DO69" s="53"/>
      <c r="DP69" s="9"/>
      <c r="DQ69" s="9"/>
      <c r="DR69" s="9"/>
      <c r="DS69" s="56">
        <f>+DN69-$G$17</f>
        <v>-2.4121609949904976E-2</v>
      </c>
      <c r="DT69" s="39"/>
      <c r="DV69" s="51" t="s">
        <v>61</v>
      </c>
      <c r="DW69" s="55">
        <f>+EC17</f>
        <v>0.33333333333333331</v>
      </c>
      <c r="DX69" s="53"/>
      <c r="DY69" s="9"/>
      <c r="DZ69" s="9"/>
      <c r="EA69" s="9"/>
      <c r="EB69" s="56">
        <f>+DW69-$G$17</f>
        <v>-0.19078827661657166</v>
      </c>
      <c r="EC69" s="39"/>
      <c r="EE69" s="51" t="s">
        <v>61</v>
      </c>
      <c r="EF69" s="55">
        <f>+EL17</f>
        <v>0.11428571428571428</v>
      </c>
      <c r="EG69" s="53"/>
      <c r="EH69" s="9"/>
      <c r="EI69" s="9"/>
      <c r="EJ69" s="9"/>
      <c r="EK69" s="56">
        <f>+EF69-$G$17</f>
        <v>-0.40983589566419071</v>
      </c>
      <c r="EL69" s="39"/>
      <c r="EN69" s="51" t="s">
        <v>61</v>
      </c>
      <c r="EO69" s="55">
        <f>+EU17</f>
        <v>0.1111111111111111</v>
      </c>
      <c r="EP69" s="53"/>
      <c r="EQ69" s="9"/>
      <c r="ER69" s="9"/>
      <c r="ES69" s="9"/>
      <c r="ET69" s="56">
        <f>+EO69-$G$17</f>
        <v>-0.41301049883879387</v>
      </c>
      <c r="EU69" s="39"/>
      <c r="EW69" s="51" t="s">
        <v>61</v>
      </c>
      <c r="EX69" s="55">
        <f>+FD17</f>
        <v>0.40625</v>
      </c>
      <c r="EY69" s="53"/>
      <c r="EZ69" s="9"/>
      <c r="FA69" s="9"/>
      <c r="FB69" s="9"/>
      <c r="FC69" s="56">
        <f>+EX69-$G$17</f>
        <v>-0.11787160994990498</v>
      </c>
      <c r="FD69" s="39"/>
      <c r="FF69" s="51" t="s">
        <v>61</v>
      </c>
      <c r="FG69" s="55">
        <f>+FM17</f>
        <v>4.5454545454545456E-2</v>
      </c>
      <c r="FH69" s="53"/>
      <c r="FI69" s="9"/>
      <c r="FJ69" s="9"/>
      <c r="FK69" s="9"/>
      <c r="FL69" s="56">
        <f>+FG69-$G$17</f>
        <v>-0.47866706449535951</v>
      </c>
      <c r="FM69" s="39"/>
      <c r="FO69" s="51" t="s">
        <v>61</v>
      </c>
      <c r="FP69" s="55">
        <f>+FV17</f>
        <v>0</v>
      </c>
      <c r="FQ69" s="53"/>
      <c r="FR69" s="9"/>
      <c r="FS69" s="9"/>
      <c r="FT69" s="9"/>
      <c r="FU69" s="56">
        <f>+FP69-$G$17</f>
        <v>-0.52412160994990498</v>
      </c>
      <c r="FV69" s="39"/>
      <c r="FX69" s="51" t="s">
        <v>61</v>
      </c>
      <c r="FY69" s="55">
        <f>+GE17</f>
        <v>0</v>
      </c>
      <c r="FZ69" s="53"/>
      <c r="GA69" s="9"/>
      <c r="GB69" s="9"/>
      <c r="GC69" s="9"/>
      <c r="GD69" s="56">
        <f>+FY69-$G$17</f>
        <v>-0.52412160994990498</v>
      </c>
      <c r="GE69" s="39"/>
      <c r="GG69" s="51" t="s">
        <v>61</v>
      </c>
      <c r="GH69" s="55">
        <f>+GN17</f>
        <v>0.42857142857142855</v>
      </c>
      <c r="GI69" s="53"/>
      <c r="GJ69" s="9"/>
      <c r="GK69" s="9"/>
      <c r="GL69" s="9"/>
      <c r="GM69" s="56">
        <f>+GH69-$G$17</f>
        <v>-9.5550181378476429E-2</v>
      </c>
      <c r="GN69" s="39"/>
      <c r="GP69" s="51" t="s">
        <v>61</v>
      </c>
      <c r="GQ69" s="55">
        <f>+GW17</f>
        <v>0.36842105263157893</v>
      </c>
      <c r="GR69" s="53"/>
      <c r="GS69" s="9"/>
      <c r="GT69" s="9"/>
      <c r="GU69" s="9"/>
      <c r="GV69" s="56">
        <f>+GQ69-$G$17</f>
        <v>-0.15570055731832605</v>
      </c>
      <c r="GW69" s="39"/>
      <c r="GY69" s="51" t="s">
        <v>61</v>
      </c>
      <c r="GZ69" s="55">
        <f>+HF17</f>
        <v>0.2</v>
      </c>
      <c r="HA69" s="53"/>
      <c r="HB69" s="9"/>
      <c r="HC69" s="9"/>
      <c r="HD69" s="9"/>
      <c r="HE69" s="56">
        <f>+GZ69-$G$17</f>
        <v>-0.32412160994990497</v>
      </c>
      <c r="HF69" s="39"/>
      <c r="HH69" s="51" t="s">
        <v>61</v>
      </c>
      <c r="HI69" s="55">
        <f>+HO17</f>
        <v>0.5</v>
      </c>
      <c r="HJ69" s="53"/>
      <c r="HK69" s="9"/>
      <c r="HL69" s="9"/>
      <c r="HM69" s="9"/>
      <c r="HN69" s="56">
        <f>+HI69-$G$17</f>
        <v>-2.4121609949904976E-2</v>
      </c>
      <c r="HO69" s="39"/>
      <c r="HQ69" s="51" t="s">
        <v>61</v>
      </c>
      <c r="HR69" s="55">
        <f>+HX17</f>
        <v>0.625</v>
      </c>
      <c r="HS69" s="53"/>
      <c r="HT69" s="9"/>
      <c r="HU69" s="9"/>
      <c r="HV69" s="9"/>
      <c r="HW69" s="56">
        <f>+HR69-$G$17</f>
        <v>0.10087839005009502</v>
      </c>
      <c r="HX69" s="39"/>
      <c r="HZ69" s="51" t="s">
        <v>61</v>
      </c>
      <c r="IA69" s="55">
        <f>+IG17</f>
        <v>0.2857142857142857</v>
      </c>
      <c r="IB69" s="53"/>
      <c r="IC69" s="9"/>
      <c r="ID69" s="9"/>
      <c r="IE69" s="9"/>
      <c r="IF69" s="56">
        <f>+IA69-$G$17</f>
        <v>-0.23840732423561928</v>
      </c>
      <c r="IG69" s="39"/>
      <c r="II69" s="51" t="s">
        <v>61</v>
      </c>
      <c r="IJ69" s="55">
        <f>+IP17</f>
        <v>0.1111111111111111</v>
      </c>
      <c r="IK69" s="53"/>
      <c r="IL69" s="9"/>
      <c r="IM69" s="9"/>
      <c r="IN69" s="9"/>
      <c r="IO69" s="56">
        <f>+IJ69-$G$17</f>
        <v>-0.41301049883879387</v>
      </c>
      <c r="IP69" s="39"/>
      <c r="IR69" s="51" t="s">
        <v>61</v>
      </c>
      <c r="IS69" s="55">
        <f>+IY17</f>
        <v>9.0909090909090912E-2</v>
      </c>
      <c r="IT69" s="53"/>
      <c r="IU69" s="9"/>
      <c r="IV69" s="9"/>
      <c r="IW69" s="9"/>
      <c r="IX69" s="56">
        <f>+IS69-$G$17</f>
        <v>-0.43321251904081404</v>
      </c>
      <c r="IY69" s="39"/>
      <c r="JA69" s="51" t="s">
        <v>61</v>
      </c>
      <c r="JB69" s="55">
        <f>+JH17</f>
        <v>0.66666666666666663</v>
      </c>
      <c r="JC69" s="53"/>
      <c r="JD69" s="9"/>
      <c r="JE69" s="9"/>
      <c r="JF69" s="9"/>
      <c r="JG69" s="56">
        <f>+JB69-$G$17</f>
        <v>0.14254505671676165</v>
      </c>
      <c r="JH69" s="39"/>
      <c r="JJ69" s="51" t="s">
        <v>61</v>
      </c>
      <c r="JK69" s="55">
        <f>+JQ17</f>
        <v>0</v>
      </c>
      <c r="JL69" s="53"/>
      <c r="JM69" s="9"/>
      <c r="JN69" s="9"/>
      <c r="JO69" s="9"/>
      <c r="JP69" s="56">
        <f>+JK69-$G$17</f>
        <v>-0.52412160994990498</v>
      </c>
      <c r="JQ69" s="39"/>
      <c r="JS69" s="51" t="s">
        <v>61</v>
      </c>
      <c r="JT69" s="55">
        <f>+JZ17</f>
        <v>0.29032258064516131</v>
      </c>
      <c r="JU69" s="53"/>
      <c r="JV69" s="9"/>
      <c r="JW69" s="9"/>
      <c r="JX69" s="9"/>
      <c r="JY69" s="56">
        <f>+JT69-$G$17</f>
        <v>-0.23379902930474367</v>
      </c>
      <c r="JZ69" s="39"/>
    </row>
    <row r="70" spans="9:286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  <c r="GG70" s="38"/>
      <c r="GH70" s="9"/>
      <c r="GI70" s="9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9"/>
      <c r="GV70" s="9"/>
      <c r="GW70" s="39"/>
      <c r="GY70" s="38"/>
      <c r="GZ70" s="9"/>
      <c r="HA70" s="9"/>
      <c r="HB70" s="9"/>
      <c r="HC70" s="9"/>
      <c r="HD70" s="9"/>
      <c r="HE70" s="9"/>
      <c r="HF70" s="39"/>
      <c r="HH70" s="38"/>
      <c r="HI70" s="9"/>
      <c r="HJ70" s="9"/>
      <c r="HK70" s="9"/>
      <c r="HL70" s="9"/>
      <c r="HM70" s="9"/>
      <c r="HN70" s="9"/>
      <c r="HO70" s="39"/>
      <c r="HQ70" s="38"/>
      <c r="HR70" s="9"/>
      <c r="HS70" s="9"/>
      <c r="HT70" s="9"/>
      <c r="HU70" s="9"/>
      <c r="HV70" s="9"/>
      <c r="HW70" s="9"/>
      <c r="HX70" s="39"/>
      <c r="HZ70" s="38"/>
      <c r="IA70" s="9"/>
      <c r="IB70" s="9"/>
      <c r="IC70" s="9"/>
      <c r="ID70" s="9"/>
      <c r="IE70" s="9"/>
      <c r="IF70" s="9"/>
      <c r="IG70" s="39"/>
      <c r="II70" s="38"/>
      <c r="IJ70" s="9"/>
      <c r="IK70" s="9"/>
      <c r="IL70" s="9"/>
      <c r="IM70" s="9"/>
      <c r="IN70" s="9"/>
      <c r="IO70" s="9"/>
      <c r="IP70" s="39"/>
      <c r="IR70" s="38"/>
      <c r="IS70" s="9"/>
      <c r="IT70" s="9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9"/>
      <c r="JG70" s="9"/>
      <c r="JH70" s="39"/>
      <c r="JJ70" s="38"/>
      <c r="JK70" s="9"/>
      <c r="JL70" s="9"/>
      <c r="JM70" s="9"/>
      <c r="JN70" s="9"/>
      <c r="JO70" s="9"/>
      <c r="JP70" s="9"/>
      <c r="JQ70" s="39"/>
      <c r="JS70" s="38"/>
      <c r="JT70" s="9"/>
      <c r="JU70" s="9"/>
      <c r="JV70" s="9"/>
      <c r="JW70" s="9"/>
      <c r="JX70" s="9"/>
      <c r="JY70" s="9"/>
      <c r="JZ70" s="39"/>
    </row>
    <row r="71" spans="9:286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  <c r="GG71" s="58"/>
      <c r="GH71" s="59"/>
      <c r="GI71" s="59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59"/>
      <c r="GV71" s="59"/>
      <c r="GW71" s="60"/>
      <c r="GY71" s="58"/>
      <c r="GZ71" s="59"/>
      <c r="HA71" s="59"/>
      <c r="HB71" s="59"/>
      <c r="HC71" s="59"/>
      <c r="HD71" s="59"/>
      <c r="HE71" s="59"/>
      <c r="HF71" s="60"/>
      <c r="HH71" s="58"/>
      <c r="HI71" s="59"/>
      <c r="HJ71" s="59"/>
      <c r="HK71" s="59"/>
      <c r="HL71" s="59"/>
      <c r="HM71" s="59"/>
      <c r="HN71" s="59"/>
      <c r="HO71" s="60"/>
      <c r="HQ71" s="58"/>
      <c r="HR71" s="59"/>
      <c r="HS71" s="59"/>
      <c r="HT71" s="59"/>
      <c r="HU71" s="59"/>
      <c r="HV71" s="59"/>
      <c r="HW71" s="59"/>
      <c r="HX71" s="60"/>
      <c r="HZ71" s="58"/>
      <c r="IA71" s="59"/>
      <c r="IB71" s="59"/>
      <c r="IC71" s="59"/>
      <c r="ID71" s="59"/>
      <c r="IE71" s="59"/>
      <c r="IF71" s="59"/>
      <c r="IG71" s="60"/>
      <c r="II71" s="58"/>
      <c r="IJ71" s="59"/>
      <c r="IK71" s="59"/>
      <c r="IL71" s="59"/>
      <c r="IM71" s="59"/>
      <c r="IN71" s="59"/>
      <c r="IO71" s="59"/>
      <c r="IP71" s="60"/>
      <c r="IR71" s="58"/>
      <c r="IS71" s="59"/>
      <c r="IT71" s="59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59"/>
      <c r="JG71" s="59"/>
      <c r="JH71" s="60"/>
      <c r="JJ71" s="58"/>
      <c r="JK71" s="59"/>
      <c r="JL71" s="59"/>
      <c r="JM71" s="59"/>
      <c r="JN71" s="59"/>
      <c r="JO71" s="59"/>
      <c r="JP71" s="59"/>
      <c r="JQ71" s="60"/>
      <c r="JS71" s="58"/>
      <c r="JT71" s="59"/>
      <c r="JU71" s="59"/>
      <c r="JV71" s="59"/>
      <c r="JW71" s="59"/>
      <c r="JX71" s="59"/>
      <c r="JY71" s="59"/>
      <c r="JZ71" s="60"/>
    </row>
  </sheetData>
  <sortState ref="JT32:JZ37">
    <sortCondition descending="1" ref="JZ32:JZ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38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2019-04-11T04:08:08Z</dcterms:modified>
</cp:coreProperties>
</file>