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'大分類（県別分析シート)'!$A$1:$EV$71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EO67" i="8" l="1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6" i="8"/>
  <c r="EU33" i="8"/>
  <c r="EU34" i="8"/>
  <c r="EU35" i="8"/>
  <c r="EU32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6" i="8"/>
  <c r="EL37" i="8"/>
  <c r="EL33" i="8"/>
  <c r="EL34" i="8"/>
  <c r="EL35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4" i="8"/>
  <c r="EC37" i="8"/>
  <c r="EC33" i="8"/>
  <c r="EC35" i="8"/>
  <c r="EC36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4" i="8"/>
  <c r="DT35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6" i="8"/>
  <c r="DK32" i="8"/>
  <c r="DK34" i="8"/>
  <c r="DK37" i="8"/>
  <c r="DK33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4" i="8"/>
  <c r="DB36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6" i="8"/>
  <c r="CS35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4" i="8"/>
  <c r="CJ37" i="8"/>
  <c r="CJ33" i="8"/>
  <c r="CJ35" i="8"/>
  <c r="CJ36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4" i="8"/>
  <c r="CA37" i="8"/>
  <c r="CA33" i="8"/>
  <c r="CA35" i="8"/>
  <c r="CA36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5" i="8"/>
  <c r="BR37" i="8"/>
  <c r="BR33" i="8"/>
  <c r="BR34" i="8"/>
  <c r="BR36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5" i="8"/>
  <c r="BI37" i="8"/>
  <c r="BI33" i="8"/>
  <c r="BI34" i="8"/>
  <c r="BI36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4" i="8"/>
  <c r="AZ35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3" i="8"/>
  <c r="AQ35" i="8"/>
  <c r="AQ34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3" i="8"/>
  <c r="AH37" i="8"/>
  <c r="AH35" i="8"/>
  <c r="AH34" i="8"/>
  <c r="AH36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6" i="8"/>
  <c r="P36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7" i="8"/>
  <c r="P37" i="8"/>
  <c r="Y33" i="8"/>
  <c r="P34" i="8"/>
  <c r="Y34" i="8"/>
  <c r="P33" i="8"/>
  <c r="Y35" i="8"/>
  <c r="P35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CI43" i="8"/>
  <c r="DJ43" i="8"/>
  <c r="EB43" i="8"/>
  <c r="DS43" i="8"/>
  <c r="BZ43" i="8"/>
  <c r="AG43" i="8"/>
  <c r="AY43" i="8"/>
  <c r="BQ43" i="8"/>
  <c r="EK43" i="8"/>
  <c r="BH43" i="8"/>
  <c r="ET43" i="8"/>
  <c r="AP43" i="8"/>
  <c r="DA43" i="8"/>
  <c r="AY48" i="8"/>
  <c r="EK48" i="8"/>
  <c r="AG48" i="8"/>
  <c r="BQ48" i="8"/>
  <c r="AP48" i="8"/>
  <c r="BZ48" i="8"/>
  <c r="DS48" i="8"/>
  <c r="CR48" i="8"/>
  <c r="DA48" i="8"/>
  <c r="EB48" i="8"/>
  <c r="BH48" i="8"/>
  <c r="ET48" i="8"/>
  <c r="DJ48" i="8"/>
  <c r="CI48" i="8"/>
  <c r="EB63" i="8"/>
  <c r="DJ63" i="8"/>
  <c r="AY63" i="8"/>
  <c r="AP63" i="8"/>
  <c r="CI63" i="8"/>
  <c r="DS63" i="8"/>
  <c r="BH63" i="8"/>
  <c r="EK63" i="8"/>
  <c r="CR63" i="8"/>
  <c r="DA63" i="8"/>
  <c r="ET63" i="8"/>
  <c r="BQ63" i="8"/>
  <c r="BZ63" i="8"/>
  <c r="AG63" i="8"/>
  <c r="DJ68" i="8"/>
  <c r="AP68" i="8"/>
  <c r="DS68" i="8"/>
  <c r="BQ68" i="8"/>
  <c r="EK68" i="8"/>
  <c r="BZ68" i="8"/>
  <c r="CR68" i="8"/>
  <c r="CI68" i="8"/>
  <c r="EB68" i="8"/>
  <c r="AG68" i="8"/>
  <c r="AY68" i="8"/>
  <c r="DA68" i="8"/>
  <c r="ET68" i="8"/>
  <c r="BH68" i="8"/>
  <c r="BH53" i="8"/>
  <c r="DS53" i="8"/>
  <c r="CI53" i="8"/>
  <c r="EK53" i="8"/>
  <c r="BZ53" i="8"/>
  <c r="ET53" i="8"/>
  <c r="AP53" i="8"/>
  <c r="DJ53" i="8"/>
  <c r="CR53" i="8"/>
  <c r="DA53" i="8"/>
  <c r="BQ53" i="8"/>
  <c r="AY53" i="8"/>
  <c r="AG53" i="8"/>
  <c r="EB53" i="8"/>
  <c r="AY58" i="8"/>
  <c r="EK58" i="8"/>
  <c r="BZ58" i="8"/>
  <c r="CR58" i="8"/>
  <c r="BQ58" i="8"/>
  <c r="EB58" i="8"/>
  <c r="DS58" i="8"/>
  <c r="BH58" i="8"/>
  <c r="AG58" i="8"/>
  <c r="AP58" i="8"/>
  <c r="DA58" i="8"/>
  <c r="DJ58" i="8"/>
  <c r="ET58" i="8"/>
  <c r="CI58" i="8"/>
  <c r="BG63" i="9"/>
  <c r="AP49" i="8"/>
  <c r="DJ49" i="8"/>
  <c r="DS49" i="8"/>
  <c r="EK49" i="8"/>
  <c r="BH49" i="8"/>
  <c r="CR49" i="8"/>
  <c r="ET49" i="8"/>
  <c r="AG49" i="8"/>
  <c r="CI49" i="8"/>
  <c r="DA49" i="8"/>
  <c r="EB49" i="8"/>
  <c r="BQ49" i="8"/>
  <c r="AY49" i="8"/>
  <c r="BZ49" i="8"/>
  <c r="DS64" i="8"/>
  <c r="EK64" i="8"/>
  <c r="AP64" i="8"/>
  <c r="EB64" i="8"/>
  <c r="DA64" i="8"/>
  <c r="AY64" i="8"/>
  <c r="AG64" i="8"/>
  <c r="BH64" i="8"/>
  <c r="BZ64" i="8"/>
  <c r="CR64" i="8"/>
  <c r="DJ64" i="8"/>
  <c r="CI64" i="8"/>
  <c r="ET64" i="8"/>
  <c r="BQ64" i="8"/>
  <c r="BH44" i="8"/>
  <c r="EB44" i="8"/>
  <c r="DJ44" i="8"/>
  <c r="CI44" i="8"/>
  <c r="DS44" i="8"/>
  <c r="BQ44" i="8"/>
  <c r="AY44" i="8"/>
  <c r="AP44" i="8"/>
  <c r="ET44" i="8"/>
  <c r="BZ44" i="8"/>
  <c r="AG44" i="8"/>
  <c r="DA44" i="8"/>
  <c r="EK44" i="8"/>
  <c r="CR44" i="8"/>
  <c r="AP69" i="8"/>
  <c r="EB69" i="8"/>
  <c r="AG69" i="8"/>
  <c r="BZ69" i="8"/>
  <c r="AY69" i="8"/>
  <c r="BH69" i="8"/>
  <c r="DA69" i="8"/>
  <c r="EK69" i="8"/>
  <c r="BQ69" i="8"/>
  <c r="CI69" i="8"/>
  <c r="ET69" i="8"/>
  <c r="CR69" i="8"/>
  <c r="DJ69" i="8"/>
  <c r="DS69" i="8"/>
  <c r="AY54" i="8"/>
  <c r="BZ54" i="8"/>
  <c r="DS54" i="8"/>
  <c r="EK54" i="8"/>
  <c r="BQ54" i="8"/>
  <c r="AG54" i="8"/>
  <c r="DJ54" i="8"/>
  <c r="ET54" i="8"/>
  <c r="AP54" i="8"/>
  <c r="EB54" i="8"/>
  <c r="BH54" i="8"/>
  <c r="CR54" i="8"/>
  <c r="CI54" i="8"/>
  <c r="DA54" i="8"/>
  <c r="EK59" i="8"/>
  <c r="ET59" i="8"/>
  <c r="BZ59" i="8"/>
  <c r="AG59" i="8"/>
  <c r="CI59" i="8"/>
  <c r="AY59" i="8"/>
  <c r="CR59" i="8"/>
  <c r="DA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<sst xmlns="http://schemas.openxmlformats.org/spreadsheetml/2006/main" count="3599" uniqueCount="207">
  <si>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</si>
  <si>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</si>
  <si>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</si>
  <si>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</si>
  <si>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</si>
  <si>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</si>
  <si>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</si>
  <si>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</si>
  <si>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</si>
  <si>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</si>
  <si>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</si>
  <si>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</si>
  <si>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</si>
  <si>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</si>
  <si>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</si>
  <si>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</si>
  <si>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</si>
  <si>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</si>
  <si>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</si>
  <si>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</si>
  <si>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</si>
  <si>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</si>
  <si>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</si>
  <si>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</si>
  <si>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</si>
  <si>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</si>
  <si>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</si>
  <si>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</si>
  <si>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</si>
  <si>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</si>
  <si>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</si>
  <si>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</si>
  <si>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</si>
  <si>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</si>
  <si>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</si>
  <si>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</si>
  <si>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</si>
  <si>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</si>
  <si>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</si>
  <si>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</si>
  <si>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</si>
  <si>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</si>
  <si>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</si>
  <si>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</si>
  <si>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</si>
  <si>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</si>
  <si>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</si>
  <si>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</si>
  <si>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</si>
  <si>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</si>
  <si>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</si>
  <si>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</si>
  <si>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</si>
  <si>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</si>
  <si>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</si>
  <si>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</si>
  <si>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</si>
  <si>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</si>
  <si>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</si>
  <si>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</si>
  <si>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</si>
  <si>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</si>
  <si>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</si>
  <si>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</si>
  <si>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</si>
  <si>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</si>
  <si>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</si>
  <si>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</si>
  <si>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</si>
  <si>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</si>
  <si>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</si>
  <si>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</si>
  <si>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</si>
  <si>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</si>
  <si>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</si>
  <si>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</si>
  <si>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</si>
  <si>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</si>
  <si>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</si>
  <si>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</si>
  <si>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</si>
  <si>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</si>
  <si>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</si>
  <si>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</si>
  <si>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</si>
  <si>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</si>
  <si>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</si>
  <si>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</si>
  <si>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</si>
  <si>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</si>
  <si>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</si>
  <si>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</si>
  <si>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</si>
  <si>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</si>
  <si>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</si>
  <si>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</si>
  <si>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</si>
  <si>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</si>
  <si>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</si>
  <si>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</si>
  <si>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</si>
  <si>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</si>
  <si>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</si>
  <si>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</si>
  <si>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</si>
  <si>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</si>
  <si>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</si>
  <si>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</si>
  <si>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</si>
  <si>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</si>
  <si>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</si>
  <si>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</si>
  <si>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</si>
  <si>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</si>
  <si>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</si>
  <si>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</si>
  <si>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</si>
  <si>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</si>
  <si>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</si>
  <si>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</si>
  <si>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</si>
  <si>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</si>
  <si>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</si>
  <si>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</si>
  <si>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</si>
  <si>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</si>
  <si>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</si>
  <si>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</si>
  <si>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</si>
  <si>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</si>
  <si>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</si>
  <si>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</si>
  <si>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</si>
  <si>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</si>
  <si>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</si>
  <si>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</si>
  <si>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</si>
  <si>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</si>
  <si>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</si>
  <si>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</si>
  <si>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</si>
  <si>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</si>
  <si>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</si>
  <si>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</si>
  <si>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</si>
  <si>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</si>
  <si>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</si>
  <si>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</si>
  <si>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</si>
  <si>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</si>
  <si>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</si>
  <si>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</si>
  <si>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</si>
  <si>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</si>
  <si>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</si>
  <si>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</si>
  <si>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</si>
  <si>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</si>
  <si>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</si>
  <si>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</si>
  <si>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</si>
  <si>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</si>
  <si>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</si>
  <si>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</si>
  <si>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</si>
  <si>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</si>
  <si>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</si>
  <si>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</si>
  <si>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</si>
  <si>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</si>
  <si>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</si>
  <si>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</si>
  <si>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</si>
  <si>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</si>
  <si>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</si>
  <si>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富山県</t>
  </si>
  <si>
    <t>01</t>
  </si>
  <si>
    <t>富山市</t>
  </si>
  <si>
    <t>02</t>
  </si>
  <si>
    <t>高岡市</t>
  </si>
  <si>
    <t>03</t>
  </si>
  <si>
    <t>魚津市</t>
  </si>
  <si>
    <t>04</t>
  </si>
  <si>
    <t>氷見市</t>
  </si>
  <si>
    <t>05</t>
  </si>
  <si>
    <t>滑川市</t>
  </si>
  <si>
    <t>06</t>
  </si>
  <si>
    <t>黒部市</t>
  </si>
  <si>
    <t>07</t>
  </si>
  <si>
    <t>砺波市</t>
  </si>
  <si>
    <t>08</t>
  </si>
  <si>
    <t>小矢部市</t>
  </si>
  <si>
    <t>09</t>
  </si>
  <si>
    <t>南砺市</t>
  </si>
  <si>
    <t>10</t>
  </si>
  <si>
    <t>射水市</t>
  </si>
  <si>
    <t>11</t>
  </si>
  <si>
    <t>中新川郡舟橋村</t>
  </si>
  <si>
    <t>12</t>
  </si>
  <si>
    <t>中新川郡上市町</t>
  </si>
  <si>
    <t>13</t>
  </si>
  <si>
    <t>中新川郡立山町</t>
  </si>
  <si>
    <t>14</t>
  </si>
  <si>
    <t>下新川郡入善町</t>
  </si>
  <si>
    <t>15</t>
  </si>
  <si>
    <t>下新川郡朝日町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</si>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</sst>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V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A9" sqref="A9:XFD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3" width="0.875" customWidth="1"/>
  </cols>
  <sheetData>
    <row r="6" spans="1:152" ht="14.25" thickBot="1" x14ac:dyDescent="0.2"/>
    <row r="7" spans="1:152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</row>
    <row r="8" spans="1:152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</row>
    <row r="9" spans="1:152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30417</v>
      </c>
      <c r="J9" s="5"/>
      <c r="K9" s="21">
        <v>18489</v>
      </c>
      <c r="L9" s="5"/>
      <c r="M9" s="21">
        <v>11867</v>
      </c>
      <c r="N9" s="5"/>
      <c r="O9" s="26">
        <f>+K9/I9</f>
        <v>0.60785087286714667</v>
      </c>
      <c r="P9" s="26">
        <f>+M9/I9</f>
        <v>0.39014366965841468</v>
      </c>
      <c r="Q9" s="18"/>
      <c r="R9" s="14">
        <v>11357</v>
      </c>
      <c r="S9" s="5"/>
      <c r="T9" s="21">
        <v>6194</v>
      </c>
      <c r="U9" s="5"/>
      <c r="V9" s="21">
        <v>5149</v>
      </c>
      <c r="W9" s="5"/>
      <c r="X9" s="26">
        <f>+T9/R9</f>
        <v>0.54539050805670508</v>
      </c>
      <c r="Y9" s="26">
        <f>+V9/R9</f>
        <v>0.45337677203486837</v>
      </c>
      <c r="Z9" s="18"/>
      <c r="AA9" s="14">
        <v>5584</v>
      </c>
      <c r="AB9" s="5"/>
      <c r="AC9" s="21">
        <v>3495</v>
      </c>
      <c r="AD9" s="5"/>
      <c r="AE9" s="21">
        <v>2075</v>
      </c>
      <c r="AF9" s="5"/>
      <c r="AG9" s="26">
        <f>+AC9/AA9</f>
        <v>0.62589541547277938</v>
      </c>
      <c r="AH9" s="26">
        <f>+AE9/AA9</f>
        <v>0.37159742120343842</v>
      </c>
      <c r="AI9" s="18"/>
      <c r="AJ9" s="14">
        <v>1510</v>
      </c>
      <c r="AK9" s="5"/>
      <c r="AL9" s="21">
        <v>972</v>
      </c>
      <c r="AM9" s="5"/>
      <c r="AN9" s="21">
        <v>536</v>
      </c>
      <c r="AO9" s="5"/>
      <c r="AP9" s="26">
        <f>+AL9/AJ9</f>
        <v>0.64370860927152318</v>
      </c>
      <c r="AQ9" s="26">
        <f>+AN9/AJ9</f>
        <v>0.35496688741721855</v>
      </c>
      <c r="AR9" s="18"/>
      <c r="AS9" s="14">
        <v>1384</v>
      </c>
      <c r="AT9" s="5"/>
      <c r="AU9" s="21">
        <v>947</v>
      </c>
      <c r="AV9" s="5"/>
      <c r="AW9" s="21">
        <v>433</v>
      </c>
      <c r="AX9" s="5"/>
      <c r="AY9" s="26">
        <f>+AU9/AS9</f>
        <v>0.68424855491329484</v>
      </c>
      <c r="AZ9" s="26">
        <f>+AW9/AS9</f>
        <v>0.31286127167630057</v>
      </c>
      <c r="BA9" s="18"/>
      <c r="BB9" s="14">
        <v>751</v>
      </c>
      <c r="BC9" s="5"/>
      <c r="BD9" s="21">
        <v>461</v>
      </c>
      <c r="BE9" s="5"/>
      <c r="BF9" s="21">
        <v>287</v>
      </c>
      <c r="BG9" s="5"/>
      <c r="BH9" s="26">
        <f>+BD9/BB9</f>
        <v>0.61384820239680427</v>
      </c>
      <c r="BI9" s="26">
        <f>+BF9/BB9</f>
        <v>0.38215712383488681</v>
      </c>
      <c r="BJ9" s="18"/>
      <c r="BK9" s="14">
        <v>964</v>
      </c>
      <c r="BL9" s="5"/>
      <c r="BM9" s="21">
        <v>573</v>
      </c>
      <c r="BN9" s="5"/>
      <c r="BO9" s="21">
        <v>390</v>
      </c>
      <c r="BP9" s="5"/>
      <c r="BQ9" s="26">
        <f>+BM9/BK9</f>
        <v>0.59439834024896265</v>
      </c>
      <c r="BR9" s="26">
        <f>+BO9/BK9</f>
        <v>0.4045643153526971</v>
      </c>
      <c r="BS9" s="18"/>
      <c r="BT9" s="14">
        <v>1479</v>
      </c>
      <c r="BU9" s="5"/>
      <c r="BV9" s="21">
        <v>924</v>
      </c>
      <c r="BW9" s="5"/>
      <c r="BX9" s="21">
        <v>553</v>
      </c>
      <c r="BY9" s="5"/>
      <c r="BZ9" s="26">
        <f>+BV9/BT9</f>
        <v>0.62474645030425968</v>
      </c>
      <c r="CA9" s="26">
        <f>+BX9/BT9</f>
        <v>0.37390128465179173</v>
      </c>
      <c r="CB9" s="18"/>
      <c r="CC9" s="14">
        <v>907</v>
      </c>
      <c r="CD9" s="5"/>
      <c r="CE9" s="21">
        <v>569</v>
      </c>
      <c r="CF9" s="5"/>
      <c r="CG9" s="21">
        <v>337</v>
      </c>
      <c r="CH9" s="5"/>
      <c r="CI9" s="26">
        <f>+CE9/CC9</f>
        <v>0.62734288864388088</v>
      </c>
      <c r="CJ9" s="26">
        <f>+CG9/CC9</f>
        <v>0.37155457552370452</v>
      </c>
      <c r="CK9" s="18"/>
      <c r="CL9" s="14">
        <v>1892</v>
      </c>
      <c r="CM9" s="5"/>
      <c r="CN9" s="21">
        <v>1331</v>
      </c>
      <c r="CO9" s="5"/>
      <c r="CP9" s="21">
        <v>551</v>
      </c>
      <c r="CQ9" s="5"/>
      <c r="CR9" s="26">
        <f>+CN9/CL9</f>
        <v>0.70348837209302328</v>
      </c>
      <c r="CS9" s="26">
        <f>+CP9/CL9</f>
        <v>0.29122621564482032</v>
      </c>
      <c r="CT9" s="18"/>
      <c r="CU9" s="14">
        <v>2381</v>
      </c>
      <c r="CV9" s="5"/>
      <c r="CW9" s="21">
        <v>1501</v>
      </c>
      <c r="CX9" s="5"/>
      <c r="CY9" s="21">
        <v>876</v>
      </c>
      <c r="CZ9" s="5"/>
      <c r="DA9" s="26">
        <f>+CW9/CU9</f>
        <v>0.63040739185216299</v>
      </c>
      <c r="DB9" s="26">
        <f>+CY9/CU9</f>
        <v>0.36791264174716504</v>
      </c>
      <c r="DC9" s="18"/>
      <c r="DD9" s="14">
        <v>39</v>
      </c>
      <c r="DE9" s="5"/>
      <c r="DF9" s="21">
        <v>29</v>
      </c>
      <c r="DG9" s="5"/>
      <c r="DH9" s="21">
        <v>9</v>
      </c>
      <c r="DI9" s="5"/>
      <c r="DJ9" s="26">
        <f>+DF9/DD9</f>
        <v>0.74358974358974361</v>
      </c>
      <c r="DK9" s="26">
        <f>+DH9/DD9</f>
        <v>0.23076923076923078</v>
      </c>
      <c r="DL9" s="18"/>
      <c r="DM9" s="14">
        <v>526</v>
      </c>
      <c r="DN9" s="5"/>
      <c r="DO9" s="21">
        <v>352</v>
      </c>
      <c r="DP9" s="5"/>
      <c r="DQ9" s="21">
        <v>173</v>
      </c>
      <c r="DR9" s="5"/>
      <c r="DS9" s="26">
        <f>+DO9/DM9</f>
        <v>0.66920152091254748</v>
      </c>
      <c r="DT9" s="26">
        <f>+DQ9/DM9</f>
        <v>0.32889733840304181</v>
      </c>
      <c r="DU9" s="18"/>
      <c r="DV9" s="14">
        <v>538</v>
      </c>
      <c r="DW9" s="5"/>
      <c r="DX9" s="21">
        <v>338</v>
      </c>
      <c r="DY9" s="5"/>
      <c r="DZ9" s="21">
        <v>198</v>
      </c>
      <c r="EA9" s="5"/>
      <c r="EB9" s="26">
        <f>+DX9/DV9</f>
        <v>0.62825278810408924</v>
      </c>
      <c r="EC9" s="26">
        <f>+DZ9/DV9</f>
        <v>0.36802973977695169</v>
      </c>
      <c r="ED9" s="18"/>
      <c r="EE9" s="14">
        <v>663</v>
      </c>
      <c r="EF9" s="5"/>
      <c r="EG9" s="21">
        <v>468</v>
      </c>
      <c r="EH9" s="5"/>
      <c r="EI9" s="21">
        <v>194</v>
      </c>
      <c r="EJ9" s="5"/>
      <c r="EK9" s="26">
        <f>+EG9/EE9</f>
        <v>0.70588235294117652</v>
      </c>
      <c r="EL9" s="26">
        <f>+EI9/EE9</f>
        <v>0.29260935143288086</v>
      </c>
      <c r="EM9" s="18"/>
      <c r="EN9" s="14">
        <v>442</v>
      </c>
      <c r="EO9" s="5"/>
      <c r="EP9" s="21">
        <v>335</v>
      </c>
      <c r="EQ9" s="5"/>
      <c r="ER9" s="21">
        <v>106</v>
      </c>
      <c r="ES9" s="5"/>
      <c r="ET9" s="26">
        <f>+EP9/EN9</f>
        <v>0.75791855203619907</v>
      </c>
      <c r="EU9" s="26">
        <f>+ER9/EN9</f>
        <v>0.23981900452488689</v>
      </c>
      <c r="EV9" s="18"/>
    </row>
    <row r="10" spans="1:152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20</v>
      </c>
      <c r="J10" s="12">
        <v>7.0000000000000007E-2</v>
      </c>
      <c r="K10" s="22">
        <v>3</v>
      </c>
      <c r="L10" s="12">
        <v>0.02</v>
      </c>
      <c r="M10" s="22">
        <v>16</v>
      </c>
      <c r="N10" s="12">
        <v>0.13</v>
      </c>
      <c r="O10" s="24">
        <f t="shared" ref="O10:O24" si="1">+K10/I10</f>
        <v>0.15</v>
      </c>
      <c r="P10" s="24">
        <f t="shared" ref="P10:P24" si="2">+M10/I10</f>
        <v>0.8</v>
      </c>
      <c r="Q10" s="18"/>
      <c r="R10" s="10">
        <v>3</v>
      </c>
      <c r="S10" s="12">
        <v>0.03</v>
      </c>
      <c r="T10" s="22">
        <v>1</v>
      </c>
      <c r="U10" s="12">
        <v>0.02</v>
      </c>
      <c r="V10" s="22">
        <v>2</v>
      </c>
      <c r="W10" s="12">
        <v>0.04</v>
      </c>
      <c r="X10" s="24">
        <f t="shared" ref="X10:X24" si="3">+T10/R10</f>
        <v>0.33333333333333331</v>
      </c>
      <c r="Y10" s="24">
        <f t="shared" ref="Y10:Y24" si="4">+V10/R10</f>
        <v>0.66666666666666663</v>
      </c>
      <c r="Z10" s="18"/>
      <c r="AA10" s="10">
        <v>2</v>
      </c>
      <c r="AB10" s="12">
        <v>0.04</v>
      </c>
      <c r="AC10" s="22">
        <v>0</v>
      </c>
      <c r="AD10" s="12">
        <v>0</v>
      </c>
      <c r="AE10" s="22">
        <v>1</v>
      </c>
      <c r="AF10" s="12">
        <v>0.05</v>
      </c>
      <c r="AG10" s="24">
        <f t="shared" ref="AG10:AG24" si="5">+AC10/AA10</f>
        <v>0</v>
      </c>
      <c r="AH10" s="24">
        <f t="shared" ref="AH10:AH24" si="6">+AE10/AA10</f>
        <v>0.5</v>
      </c>
      <c r="AI10" s="18"/>
      <c r="AJ10" s="10">
        <v>2</v>
      </c>
      <c r="AK10" s="12">
        <v>0.13</v>
      </c>
      <c r="AL10" s="22">
        <v>1</v>
      </c>
      <c r="AM10" s="12">
        <v>0.1</v>
      </c>
      <c r="AN10" s="22">
        <v>1</v>
      </c>
      <c r="AO10" s="12">
        <v>0.19</v>
      </c>
      <c r="AP10" s="24">
        <f t="shared" ref="AP10:AP24" si="7">+AL10/AJ10</f>
        <v>0.5</v>
      </c>
      <c r="AQ10" s="24">
        <f t="shared" ref="AQ10:AQ24" si="8">+AN10/AJ10</f>
        <v>0.5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1</v>
      </c>
      <c r="BC10" s="12">
        <v>0.13</v>
      </c>
      <c r="BD10" s="22">
        <v>0</v>
      </c>
      <c r="BE10" s="12">
        <v>0</v>
      </c>
      <c r="BF10" s="22">
        <v>1</v>
      </c>
      <c r="BG10" s="12">
        <v>0.35</v>
      </c>
      <c r="BH10" s="24">
        <f t="shared" ref="BH10:BH24" si="11">+BD10/BB10</f>
        <v>0</v>
      </c>
      <c r="BI10" s="24">
        <f t="shared" ref="BI10:BI24" si="12">+BF10/BB10</f>
        <v>1</v>
      </c>
      <c r="BJ10" s="18"/>
      <c r="BK10" s="10">
        <v>1</v>
      </c>
      <c r="BL10" s="12">
        <v>0.1</v>
      </c>
      <c r="BM10" s="22">
        <v>0</v>
      </c>
      <c r="BN10" s="12">
        <v>0</v>
      </c>
      <c r="BO10" s="22">
        <v>1</v>
      </c>
      <c r="BP10" s="12">
        <v>0.26</v>
      </c>
      <c r="BQ10" s="24">
        <f t="shared" ref="BQ10:BQ24" si="13">+BM10/BK10</f>
        <v>0</v>
      </c>
      <c r="BR10" s="24">
        <f t="shared" ref="BR10:BR24" si="14">+BO10/BK10</f>
        <v>1</v>
      </c>
      <c r="BS10" s="18"/>
      <c r="BT10" s="10">
        <v>1</v>
      </c>
      <c r="BU10" s="12">
        <v>7.0000000000000007E-2</v>
      </c>
      <c r="BV10" s="22">
        <v>0</v>
      </c>
      <c r="BW10" s="12">
        <v>0</v>
      </c>
      <c r="BX10" s="22">
        <v>1</v>
      </c>
      <c r="BY10" s="12">
        <v>0.18</v>
      </c>
      <c r="BZ10" s="24">
        <f t="shared" ref="BZ10:BZ24" si="15">+BV10/BT10</f>
        <v>0</v>
      </c>
      <c r="CA10" s="24">
        <f t="shared" ref="CA10:CA24" si="16">+BX10/BT10</f>
        <v>1</v>
      </c>
      <c r="CB10" s="18"/>
      <c r="CC10" s="10">
        <v>3</v>
      </c>
      <c r="CD10" s="12">
        <v>0.33</v>
      </c>
      <c r="CE10" s="22">
        <v>0</v>
      </c>
      <c r="CF10" s="12">
        <v>0</v>
      </c>
      <c r="CG10" s="22">
        <v>3</v>
      </c>
      <c r="CH10" s="12">
        <v>0.89</v>
      </c>
      <c r="CI10" s="24">
        <f t="shared" ref="CI10:CI24" si="17">+CE10/CC10</f>
        <v>0</v>
      </c>
      <c r="CJ10" s="24">
        <f t="shared" ref="CJ10:CJ24" si="18">+CG10/CC10</f>
        <v>1</v>
      </c>
      <c r="CK10" s="18"/>
      <c r="CL10" s="10">
        <v>1</v>
      </c>
      <c r="CM10" s="12">
        <v>0.05</v>
      </c>
      <c r="CN10" s="22">
        <v>0</v>
      </c>
      <c r="CO10" s="12">
        <v>0</v>
      </c>
      <c r="CP10" s="22">
        <v>1</v>
      </c>
      <c r="CQ10" s="12">
        <v>0.18</v>
      </c>
      <c r="CR10" s="24">
        <f t="shared" ref="CR10:CR24" si="19">+CN10/CL10</f>
        <v>0</v>
      </c>
      <c r="CS10" s="24">
        <f t="shared" ref="CS10:CS24" si="20">+CP10/CL10</f>
        <v>1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3</v>
      </c>
      <c r="DN10" s="12">
        <v>0.56999999999999995</v>
      </c>
      <c r="DO10" s="22">
        <v>0</v>
      </c>
      <c r="DP10" s="12">
        <v>0</v>
      </c>
      <c r="DQ10" s="22">
        <v>3</v>
      </c>
      <c r="DR10" s="12">
        <v>1.73</v>
      </c>
      <c r="DS10" s="24">
        <f t="shared" ref="DS10:DS24" si="25">+DO10/DM10</f>
        <v>0</v>
      </c>
      <c r="DT10" s="24">
        <f t="shared" ref="DT10:DT24" si="26">+DQ10/DM10</f>
        <v>1</v>
      </c>
      <c r="DU10" s="18"/>
      <c r="DV10" s="10">
        <v>2</v>
      </c>
      <c r="DW10" s="12">
        <v>0.37</v>
      </c>
      <c r="DX10" s="22">
        <v>1</v>
      </c>
      <c r="DY10" s="12">
        <v>0.3</v>
      </c>
      <c r="DZ10" s="22">
        <v>1</v>
      </c>
      <c r="EA10" s="12">
        <v>0.51</v>
      </c>
      <c r="EB10" s="24">
        <f t="shared" ref="EB10:EB24" si="27">+DX10/DV10</f>
        <v>0.5</v>
      </c>
      <c r="EC10" s="24">
        <f t="shared" ref="EC10:EC24" si="28">+DZ10/DV10</f>
        <v>0.5</v>
      </c>
      <c r="ED10" s="18"/>
      <c r="EE10" s="10">
        <v>1</v>
      </c>
      <c r="EF10" s="12">
        <v>0.15</v>
      </c>
      <c r="EG10" s="22">
        <v>0</v>
      </c>
      <c r="EH10" s="12">
        <v>0</v>
      </c>
      <c r="EI10" s="22">
        <v>1</v>
      </c>
      <c r="EJ10" s="12">
        <v>0.52</v>
      </c>
      <c r="EK10" s="24">
        <f t="shared" ref="EK10:EK24" si="29">+EG10/EE10</f>
        <v>0</v>
      </c>
      <c r="EL10" s="24">
        <f t="shared" ref="EL10:EL24" si="30">+EI10/EE10</f>
        <v>1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</row>
    <row r="11" spans="1:152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33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4690</v>
      </c>
      <c r="J11" s="13">
        <v>15.42</v>
      </c>
      <c r="K11" s="23">
        <v>2268</v>
      </c>
      <c r="L11" s="13">
        <v>12.27</v>
      </c>
      <c r="M11" s="23">
        <v>2422</v>
      </c>
      <c r="N11" s="13">
        <v>20.41</v>
      </c>
      <c r="O11" s="25">
        <f t="shared" si="1"/>
        <v>0.4835820895522388</v>
      </c>
      <c r="P11" s="25">
        <f t="shared" si="2"/>
        <v>0.5164179104477612</v>
      </c>
      <c r="Q11" s="18"/>
      <c r="R11" s="11">
        <v>1728</v>
      </c>
      <c r="S11" s="13">
        <v>15.22</v>
      </c>
      <c r="T11" s="23">
        <v>684</v>
      </c>
      <c r="U11" s="13">
        <v>11.04</v>
      </c>
      <c r="V11" s="23">
        <v>1044</v>
      </c>
      <c r="W11" s="13">
        <v>20.28</v>
      </c>
      <c r="X11" s="25">
        <f t="shared" si="3"/>
        <v>0.39583333333333331</v>
      </c>
      <c r="Y11" s="25">
        <f t="shared" si="4"/>
        <v>0.60416666666666663</v>
      </c>
      <c r="Z11" s="18"/>
      <c r="AA11" s="11">
        <v>684</v>
      </c>
      <c r="AB11" s="13">
        <v>12.25</v>
      </c>
      <c r="AC11" s="23">
        <v>297</v>
      </c>
      <c r="AD11" s="13">
        <v>8.5</v>
      </c>
      <c r="AE11" s="23">
        <v>387</v>
      </c>
      <c r="AF11" s="13">
        <v>18.649999999999999</v>
      </c>
      <c r="AG11" s="25">
        <f t="shared" si="5"/>
        <v>0.43421052631578949</v>
      </c>
      <c r="AH11" s="25">
        <f t="shared" si="6"/>
        <v>0.56578947368421051</v>
      </c>
      <c r="AI11" s="18"/>
      <c r="AJ11" s="11">
        <v>244</v>
      </c>
      <c r="AK11" s="13">
        <v>16.16</v>
      </c>
      <c r="AL11" s="23">
        <v>129</v>
      </c>
      <c r="AM11" s="13">
        <v>13.27</v>
      </c>
      <c r="AN11" s="23">
        <v>115</v>
      </c>
      <c r="AO11" s="13">
        <v>21.46</v>
      </c>
      <c r="AP11" s="25">
        <f t="shared" si="7"/>
        <v>0.52868852459016391</v>
      </c>
      <c r="AQ11" s="25">
        <f t="shared" si="8"/>
        <v>0.47131147540983609</v>
      </c>
      <c r="AR11" s="18"/>
      <c r="AS11" s="11">
        <v>210</v>
      </c>
      <c r="AT11" s="13">
        <v>15.17</v>
      </c>
      <c r="AU11" s="23">
        <v>131</v>
      </c>
      <c r="AV11" s="13">
        <v>13.83</v>
      </c>
      <c r="AW11" s="23">
        <v>79</v>
      </c>
      <c r="AX11" s="13">
        <v>18.239999999999998</v>
      </c>
      <c r="AY11" s="25">
        <f t="shared" si="9"/>
        <v>0.62380952380952381</v>
      </c>
      <c r="AZ11" s="25">
        <f t="shared" si="10"/>
        <v>0.37619047619047619</v>
      </c>
      <c r="BA11" s="18"/>
      <c r="BB11" s="11">
        <v>114</v>
      </c>
      <c r="BC11" s="13">
        <v>15.18</v>
      </c>
      <c r="BD11" s="23">
        <v>51</v>
      </c>
      <c r="BE11" s="13">
        <v>11.06</v>
      </c>
      <c r="BF11" s="23">
        <v>63</v>
      </c>
      <c r="BG11" s="13">
        <v>21.95</v>
      </c>
      <c r="BH11" s="25">
        <f t="shared" si="11"/>
        <v>0.44736842105263158</v>
      </c>
      <c r="BI11" s="25">
        <f t="shared" si="12"/>
        <v>0.55263157894736847</v>
      </c>
      <c r="BJ11" s="18"/>
      <c r="BK11" s="11">
        <v>151</v>
      </c>
      <c r="BL11" s="13">
        <v>15.66</v>
      </c>
      <c r="BM11" s="23">
        <v>72</v>
      </c>
      <c r="BN11" s="13">
        <v>12.57</v>
      </c>
      <c r="BO11" s="23">
        <v>79</v>
      </c>
      <c r="BP11" s="13">
        <v>20.260000000000002</v>
      </c>
      <c r="BQ11" s="25">
        <f t="shared" si="13"/>
        <v>0.47682119205298013</v>
      </c>
      <c r="BR11" s="25">
        <f t="shared" si="14"/>
        <v>0.52317880794701987</v>
      </c>
      <c r="BS11" s="18"/>
      <c r="BT11" s="11">
        <v>258</v>
      </c>
      <c r="BU11" s="13">
        <v>17.440000000000001</v>
      </c>
      <c r="BV11" s="23">
        <v>152</v>
      </c>
      <c r="BW11" s="13">
        <v>16.45</v>
      </c>
      <c r="BX11" s="23">
        <v>106</v>
      </c>
      <c r="BY11" s="13">
        <v>19.170000000000002</v>
      </c>
      <c r="BZ11" s="25">
        <f t="shared" si="15"/>
        <v>0.58914728682170547</v>
      </c>
      <c r="CA11" s="25">
        <f t="shared" si="16"/>
        <v>0.41085271317829458</v>
      </c>
      <c r="CB11" s="18"/>
      <c r="CC11" s="11">
        <v>152</v>
      </c>
      <c r="CD11" s="13">
        <v>16.760000000000002</v>
      </c>
      <c r="CE11" s="23">
        <v>89</v>
      </c>
      <c r="CF11" s="13">
        <v>15.64</v>
      </c>
      <c r="CG11" s="23">
        <v>63</v>
      </c>
      <c r="CH11" s="13">
        <v>18.690000000000001</v>
      </c>
      <c r="CI11" s="25">
        <f t="shared" si="17"/>
        <v>0.58552631578947367</v>
      </c>
      <c r="CJ11" s="25">
        <f t="shared" si="18"/>
        <v>0.41447368421052633</v>
      </c>
      <c r="CK11" s="18"/>
      <c r="CL11" s="11">
        <v>291</v>
      </c>
      <c r="CM11" s="13">
        <v>15.38</v>
      </c>
      <c r="CN11" s="23">
        <v>189</v>
      </c>
      <c r="CO11" s="13">
        <v>14.2</v>
      </c>
      <c r="CP11" s="23">
        <v>102</v>
      </c>
      <c r="CQ11" s="13">
        <v>18.510000000000002</v>
      </c>
      <c r="CR11" s="25">
        <f t="shared" si="19"/>
        <v>0.64948453608247425</v>
      </c>
      <c r="CS11" s="25">
        <f t="shared" si="20"/>
        <v>0.35051546391752575</v>
      </c>
      <c r="CT11" s="18"/>
      <c r="CU11" s="11">
        <v>407</v>
      </c>
      <c r="CV11" s="13">
        <v>17.09</v>
      </c>
      <c r="CW11" s="23">
        <v>211</v>
      </c>
      <c r="CX11" s="13">
        <v>14.06</v>
      </c>
      <c r="CY11" s="23">
        <v>196</v>
      </c>
      <c r="CZ11" s="13">
        <v>22.37</v>
      </c>
      <c r="DA11" s="25">
        <f t="shared" si="21"/>
        <v>0.51842751842751844</v>
      </c>
      <c r="DB11" s="25">
        <f t="shared" si="22"/>
        <v>0.48157248157248156</v>
      </c>
      <c r="DC11" s="18"/>
      <c r="DD11" s="11">
        <v>11</v>
      </c>
      <c r="DE11" s="13">
        <v>28.21</v>
      </c>
      <c r="DF11" s="23">
        <v>10</v>
      </c>
      <c r="DG11" s="13">
        <v>34.479999999999997</v>
      </c>
      <c r="DH11" s="23">
        <v>1</v>
      </c>
      <c r="DI11" s="13">
        <v>11.11</v>
      </c>
      <c r="DJ11" s="25">
        <f t="shared" si="23"/>
        <v>0.90909090909090906</v>
      </c>
      <c r="DK11" s="25">
        <f t="shared" si="24"/>
        <v>9.0909090909090912E-2</v>
      </c>
      <c r="DL11" s="18"/>
      <c r="DM11" s="11">
        <v>89</v>
      </c>
      <c r="DN11" s="13">
        <v>16.920000000000002</v>
      </c>
      <c r="DO11" s="23">
        <v>51</v>
      </c>
      <c r="DP11" s="13">
        <v>14.49</v>
      </c>
      <c r="DQ11" s="23">
        <v>38</v>
      </c>
      <c r="DR11" s="13">
        <v>21.97</v>
      </c>
      <c r="DS11" s="25">
        <f t="shared" si="25"/>
        <v>0.5730337078651685</v>
      </c>
      <c r="DT11" s="25">
        <f t="shared" si="26"/>
        <v>0.42696629213483145</v>
      </c>
      <c r="DU11" s="18"/>
      <c r="DV11" s="11">
        <v>124</v>
      </c>
      <c r="DW11" s="13">
        <v>23.05</v>
      </c>
      <c r="DX11" s="23">
        <v>70</v>
      </c>
      <c r="DY11" s="13">
        <v>20.71</v>
      </c>
      <c r="DZ11" s="23">
        <v>54</v>
      </c>
      <c r="EA11" s="13">
        <v>27.27</v>
      </c>
      <c r="EB11" s="25">
        <f t="shared" si="27"/>
        <v>0.56451612903225812</v>
      </c>
      <c r="EC11" s="25">
        <f t="shared" si="28"/>
        <v>0.43548387096774194</v>
      </c>
      <c r="ED11" s="18"/>
      <c r="EE11" s="11">
        <v>136</v>
      </c>
      <c r="EF11" s="13">
        <v>20.51</v>
      </c>
      <c r="EG11" s="23">
        <v>71</v>
      </c>
      <c r="EH11" s="13">
        <v>15.17</v>
      </c>
      <c r="EI11" s="23">
        <v>65</v>
      </c>
      <c r="EJ11" s="13">
        <v>33.51</v>
      </c>
      <c r="EK11" s="25">
        <f t="shared" si="29"/>
        <v>0.5220588235294118</v>
      </c>
      <c r="EL11" s="25">
        <f t="shared" si="30"/>
        <v>0.47794117647058826</v>
      </c>
      <c r="EM11" s="18"/>
      <c r="EN11" s="11">
        <v>91</v>
      </c>
      <c r="EO11" s="13">
        <v>20.59</v>
      </c>
      <c r="EP11" s="23">
        <v>61</v>
      </c>
      <c r="EQ11" s="13">
        <v>18.21</v>
      </c>
      <c r="ER11" s="23">
        <v>30</v>
      </c>
      <c r="ES11" s="13">
        <v>28.3</v>
      </c>
      <c r="ET11" s="25">
        <f t="shared" si="31"/>
        <v>0.67032967032967028</v>
      </c>
      <c r="EU11" s="25">
        <f t="shared" si="32"/>
        <v>0.32967032967032966</v>
      </c>
      <c r="EV11" s="18"/>
    </row>
    <row r="12" spans="1:152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33"/>
        <v>0.42377909111289447</v>
      </c>
      <c r="F12" s="22">
        <v>176950</v>
      </c>
      <c r="G12" s="24">
        <f t="shared" si="0"/>
        <v>0.57491804290685322</v>
      </c>
      <c r="H12" s="18"/>
      <c r="I12" s="10">
        <v>3193</v>
      </c>
      <c r="J12" s="12">
        <v>10.5</v>
      </c>
      <c r="K12" s="22">
        <v>1551</v>
      </c>
      <c r="L12" s="12">
        <v>8.39</v>
      </c>
      <c r="M12" s="22">
        <v>1637</v>
      </c>
      <c r="N12" s="12">
        <v>13.79</v>
      </c>
      <c r="O12" s="24">
        <f t="shared" si="1"/>
        <v>0.48575007829627309</v>
      </c>
      <c r="P12" s="24">
        <f t="shared" si="2"/>
        <v>0.51268399624177885</v>
      </c>
      <c r="Q12" s="18"/>
      <c r="R12" s="10">
        <v>845</v>
      </c>
      <c r="S12" s="12">
        <v>7.44</v>
      </c>
      <c r="T12" s="22">
        <v>336</v>
      </c>
      <c r="U12" s="12">
        <v>5.42</v>
      </c>
      <c r="V12" s="22">
        <v>509</v>
      </c>
      <c r="W12" s="12">
        <v>9.89</v>
      </c>
      <c r="X12" s="24">
        <f t="shared" si="3"/>
        <v>0.39763313609467454</v>
      </c>
      <c r="Y12" s="24">
        <f t="shared" si="4"/>
        <v>0.60236686390532546</v>
      </c>
      <c r="Z12" s="18"/>
      <c r="AA12" s="10">
        <v>824</v>
      </c>
      <c r="AB12" s="12">
        <v>14.76</v>
      </c>
      <c r="AC12" s="22">
        <v>476</v>
      </c>
      <c r="AD12" s="12">
        <v>13.62</v>
      </c>
      <c r="AE12" s="22">
        <v>348</v>
      </c>
      <c r="AF12" s="12">
        <v>16.77</v>
      </c>
      <c r="AG12" s="24">
        <f t="shared" si="5"/>
        <v>0.57766990291262132</v>
      </c>
      <c r="AH12" s="24">
        <f t="shared" si="6"/>
        <v>0.42233009708737862</v>
      </c>
      <c r="AI12" s="18"/>
      <c r="AJ12" s="10">
        <v>137</v>
      </c>
      <c r="AK12" s="12">
        <v>9.07</v>
      </c>
      <c r="AL12" s="22">
        <v>72</v>
      </c>
      <c r="AM12" s="12">
        <v>7.41</v>
      </c>
      <c r="AN12" s="22">
        <v>65</v>
      </c>
      <c r="AO12" s="12">
        <v>12.13</v>
      </c>
      <c r="AP12" s="24">
        <f t="shared" si="7"/>
        <v>0.52554744525547448</v>
      </c>
      <c r="AQ12" s="24">
        <f t="shared" si="8"/>
        <v>0.47445255474452552</v>
      </c>
      <c r="AR12" s="18"/>
      <c r="AS12" s="10">
        <v>164</v>
      </c>
      <c r="AT12" s="12">
        <v>11.85</v>
      </c>
      <c r="AU12" s="22">
        <v>82</v>
      </c>
      <c r="AV12" s="12">
        <v>8.66</v>
      </c>
      <c r="AW12" s="22">
        <v>81</v>
      </c>
      <c r="AX12" s="12">
        <v>18.71</v>
      </c>
      <c r="AY12" s="24">
        <f t="shared" si="9"/>
        <v>0.5</v>
      </c>
      <c r="AZ12" s="24">
        <f t="shared" si="10"/>
        <v>0.49390243902439024</v>
      </c>
      <c r="BA12" s="18"/>
      <c r="BB12" s="10">
        <v>84</v>
      </c>
      <c r="BC12" s="12">
        <v>11.19</v>
      </c>
      <c r="BD12" s="22">
        <v>28</v>
      </c>
      <c r="BE12" s="12">
        <v>6.07</v>
      </c>
      <c r="BF12" s="22">
        <v>55</v>
      </c>
      <c r="BG12" s="12">
        <v>19.16</v>
      </c>
      <c r="BH12" s="24">
        <f t="shared" si="11"/>
        <v>0.33333333333333331</v>
      </c>
      <c r="BI12" s="24">
        <f t="shared" si="12"/>
        <v>0.65476190476190477</v>
      </c>
      <c r="BJ12" s="18"/>
      <c r="BK12" s="10">
        <v>119</v>
      </c>
      <c r="BL12" s="12">
        <v>12.34</v>
      </c>
      <c r="BM12" s="22">
        <v>52</v>
      </c>
      <c r="BN12" s="12">
        <v>9.08</v>
      </c>
      <c r="BO12" s="22">
        <v>67</v>
      </c>
      <c r="BP12" s="12">
        <v>17.18</v>
      </c>
      <c r="BQ12" s="24">
        <f t="shared" si="13"/>
        <v>0.43697478991596639</v>
      </c>
      <c r="BR12" s="24">
        <f t="shared" si="14"/>
        <v>0.56302521008403361</v>
      </c>
      <c r="BS12" s="18"/>
      <c r="BT12" s="10">
        <v>185</v>
      </c>
      <c r="BU12" s="12">
        <v>12.51</v>
      </c>
      <c r="BV12" s="22">
        <v>105</v>
      </c>
      <c r="BW12" s="12">
        <v>11.36</v>
      </c>
      <c r="BX12" s="22">
        <v>80</v>
      </c>
      <c r="BY12" s="12">
        <v>14.47</v>
      </c>
      <c r="BZ12" s="24">
        <f t="shared" si="15"/>
        <v>0.56756756756756754</v>
      </c>
      <c r="CA12" s="24">
        <f t="shared" si="16"/>
        <v>0.43243243243243246</v>
      </c>
      <c r="CB12" s="18"/>
      <c r="CC12" s="10">
        <v>137</v>
      </c>
      <c r="CD12" s="12">
        <v>15.1</v>
      </c>
      <c r="CE12" s="22">
        <v>65</v>
      </c>
      <c r="CF12" s="12">
        <v>11.42</v>
      </c>
      <c r="CG12" s="22">
        <v>72</v>
      </c>
      <c r="CH12" s="12">
        <v>21.36</v>
      </c>
      <c r="CI12" s="24">
        <f t="shared" si="17"/>
        <v>0.47445255474452552</v>
      </c>
      <c r="CJ12" s="24">
        <f t="shared" si="18"/>
        <v>0.52554744525547448</v>
      </c>
      <c r="CK12" s="18"/>
      <c r="CL12" s="10">
        <v>271</v>
      </c>
      <c r="CM12" s="12">
        <v>14.32</v>
      </c>
      <c r="CN12" s="22">
        <v>153</v>
      </c>
      <c r="CO12" s="12">
        <v>11.5</v>
      </c>
      <c r="CP12" s="22">
        <v>115</v>
      </c>
      <c r="CQ12" s="12">
        <v>20.87</v>
      </c>
      <c r="CR12" s="24">
        <f t="shared" si="19"/>
        <v>0.56457564575645758</v>
      </c>
      <c r="CS12" s="24">
        <f t="shared" si="20"/>
        <v>0.42435424354243545</v>
      </c>
      <c r="CT12" s="18"/>
      <c r="CU12" s="10">
        <v>237</v>
      </c>
      <c r="CV12" s="12">
        <v>9.9499999999999993</v>
      </c>
      <c r="CW12" s="22">
        <v>92</v>
      </c>
      <c r="CX12" s="12">
        <v>6.13</v>
      </c>
      <c r="CY12" s="22">
        <v>145</v>
      </c>
      <c r="CZ12" s="12">
        <v>16.55</v>
      </c>
      <c r="DA12" s="24">
        <f t="shared" si="21"/>
        <v>0.3881856540084388</v>
      </c>
      <c r="DB12" s="24">
        <f t="shared" si="22"/>
        <v>0.61181434599156115</v>
      </c>
      <c r="DC12" s="18"/>
      <c r="DD12" s="10">
        <v>3</v>
      </c>
      <c r="DE12" s="12">
        <v>7.69</v>
      </c>
      <c r="DF12" s="22">
        <v>0</v>
      </c>
      <c r="DG12" s="12">
        <v>0</v>
      </c>
      <c r="DH12" s="22">
        <v>3</v>
      </c>
      <c r="DI12" s="12">
        <v>33.33</v>
      </c>
      <c r="DJ12" s="24">
        <f t="shared" si="23"/>
        <v>0</v>
      </c>
      <c r="DK12" s="24">
        <f t="shared" si="24"/>
        <v>1</v>
      </c>
      <c r="DL12" s="18"/>
      <c r="DM12" s="10">
        <v>39</v>
      </c>
      <c r="DN12" s="12">
        <v>7.41</v>
      </c>
      <c r="DO12" s="22">
        <v>15</v>
      </c>
      <c r="DP12" s="12">
        <v>4.26</v>
      </c>
      <c r="DQ12" s="22">
        <v>24</v>
      </c>
      <c r="DR12" s="12">
        <v>13.87</v>
      </c>
      <c r="DS12" s="24">
        <f t="shared" si="25"/>
        <v>0.38461538461538464</v>
      </c>
      <c r="DT12" s="24">
        <f t="shared" si="26"/>
        <v>0.61538461538461542</v>
      </c>
      <c r="DU12" s="18"/>
      <c r="DV12" s="10">
        <v>66</v>
      </c>
      <c r="DW12" s="12">
        <v>12.27</v>
      </c>
      <c r="DX12" s="22">
        <v>30</v>
      </c>
      <c r="DY12" s="12">
        <v>8.8800000000000008</v>
      </c>
      <c r="DZ12" s="22">
        <v>36</v>
      </c>
      <c r="EA12" s="12">
        <v>18.18</v>
      </c>
      <c r="EB12" s="24">
        <f t="shared" si="27"/>
        <v>0.45454545454545453</v>
      </c>
      <c r="EC12" s="24">
        <f t="shared" si="28"/>
        <v>0.54545454545454541</v>
      </c>
      <c r="ED12" s="18"/>
      <c r="EE12" s="10">
        <v>51</v>
      </c>
      <c r="EF12" s="12">
        <v>7.69</v>
      </c>
      <c r="EG12" s="22">
        <v>26</v>
      </c>
      <c r="EH12" s="12">
        <v>5.56</v>
      </c>
      <c r="EI12" s="22">
        <v>25</v>
      </c>
      <c r="EJ12" s="12">
        <v>12.89</v>
      </c>
      <c r="EK12" s="24">
        <f t="shared" si="29"/>
        <v>0.50980392156862742</v>
      </c>
      <c r="EL12" s="24">
        <f t="shared" si="30"/>
        <v>0.49019607843137253</v>
      </c>
      <c r="EM12" s="18"/>
      <c r="EN12" s="10">
        <v>31</v>
      </c>
      <c r="EO12" s="12">
        <v>7.01</v>
      </c>
      <c r="EP12" s="22">
        <v>19</v>
      </c>
      <c r="EQ12" s="12">
        <v>5.67</v>
      </c>
      <c r="ER12" s="22">
        <v>12</v>
      </c>
      <c r="ES12" s="12">
        <v>11.32</v>
      </c>
      <c r="ET12" s="24">
        <f t="shared" si="31"/>
        <v>0.61290322580645162</v>
      </c>
      <c r="EU12" s="24">
        <f t="shared" si="32"/>
        <v>0.38709677419354838</v>
      </c>
      <c r="EV12" s="18"/>
    </row>
    <row r="13" spans="1:152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33"/>
        <v>2.4034334763948499E-2</v>
      </c>
      <c r="F13" s="23">
        <v>1118</v>
      </c>
      <c r="G13" s="25">
        <f t="shared" si="0"/>
        <v>0.95965665236051501</v>
      </c>
      <c r="H13" s="18"/>
      <c r="I13" s="11">
        <v>24</v>
      </c>
      <c r="J13" s="13">
        <v>0.08</v>
      </c>
      <c r="K13" s="23">
        <v>0</v>
      </c>
      <c r="L13" s="13">
        <v>0</v>
      </c>
      <c r="M13" s="23">
        <v>23</v>
      </c>
      <c r="N13" s="13">
        <v>0.19</v>
      </c>
      <c r="O13" s="25">
        <f t="shared" si="1"/>
        <v>0</v>
      </c>
      <c r="P13" s="25">
        <f t="shared" si="2"/>
        <v>0.95833333333333337</v>
      </c>
      <c r="Q13" s="18"/>
      <c r="R13" s="11">
        <v>6</v>
      </c>
      <c r="S13" s="13">
        <v>0.05</v>
      </c>
      <c r="T13" s="23">
        <v>0</v>
      </c>
      <c r="U13" s="13">
        <v>0</v>
      </c>
      <c r="V13" s="23">
        <v>6</v>
      </c>
      <c r="W13" s="13">
        <v>0.12</v>
      </c>
      <c r="X13" s="25">
        <f t="shared" si="3"/>
        <v>0</v>
      </c>
      <c r="Y13" s="25">
        <f t="shared" si="4"/>
        <v>1</v>
      </c>
      <c r="Z13" s="18"/>
      <c r="AA13" s="11">
        <v>1</v>
      </c>
      <c r="AB13" s="13">
        <v>0.02</v>
      </c>
      <c r="AC13" s="23">
        <v>0</v>
      </c>
      <c r="AD13" s="13">
        <v>0</v>
      </c>
      <c r="AE13" s="23">
        <v>1</v>
      </c>
      <c r="AF13" s="13">
        <v>0.05</v>
      </c>
      <c r="AG13" s="25">
        <f t="shared" si="5"/>
        <v>0</v>
      </c>
      <c r="AH13" s="25">
        <f t="shared" si="6"/>
        <v>1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7"/>
        <v>#DIV/0!</v>
      </c>
      <c r="AQ13" s="25" t="e">
        <f t="shared" si="8"/>
        <v>#DIV/0!</v>
      </c>
      <c r="AR13" s="18"/>
      <c r="AS13" s="11">
        <v>0</v>
      </c>
      <c r="AT13" s="13">
        <v>0</v>
      </c>
      <c r="AU13" s="23">
        <v>0</v>
      </c>
      <c r="AV13" s="13">
        <v>0</v>
      </c>
      <c r="AW13" s="23">
        <v>0</v>
      </c>
      <c r="AX13" s="13">
        <v>0</v>
      </c>
      <c r="AY13" s="25" t="e">
        <f t="shared" si="9"/>
        <v>#DIV/0!</v>
      </c>
      <c r="AZ13" s="25" t="e">
        <f t="shared" si="10"/>
        <v>#DIV/0!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5</v>
      </c>
      <c r="BL13" s="13">
        <v>0.52</v>
      </c>
      <c r="BM13" s="23">
        <v>0</v>
      </c>
      <c r="BN13" s="13">
        <v>0</v>
      </c>
      <c r="BO13" s="23">
        <v>5</v>
      </c>
      <c r="BP13" s="13">
        <v>1.28</v>
      </c>
      <c r="BQ13" s="25">
        <f t="shared" si="13"/>
        <v>0</v>
      </c>
      <c r="BR13" s="25">
        <f t="shared" si="14"/>
        <v>1</v>
      </c>
      <c r="BS13" s="18"/>
      <c r="BT13" s="11">
        <v>3</v>
      </c>
      <c r="BU13" s="13">
        <v>0.2</v>
      </c>
      <c r="BV13" s="23">
        <v>0</v>
      </c>
      <c r="BW13" s="13">
        <v>0</v>
      </c>
      <c r="BX13" s="23">
        <v>2</v>
      </c>
      <c r="BY13" s="13">
        <v>0.36</v>
      </c>
      <c r="BZ13" s="25">
        <f t="shared" si="15"/>
        <v>0</v>
      </c>
      <c r="CA13" s="25">
        <f t="shared" si="16"/>
        <v>0.66666666666666663</v>
      </c>
      <c r="CB13" s="18"/>
      <c r="CC13" s="11">
        <v>1</v>
      </c>
      <c r="CD13" s="13">
        <v>0.11</v>
      </c>
      <c r="CE13" s="23">
        <v>0</v>
      </c>
      <c r="CF13" s="13">
        <v>0</v>
      </c>
      <c r="CG13" s="23">
        <v>1</v>
      </c>
      <c r="CH13" s="13">
        <v>0.3</v>
      </c>
      <c r="CI13" s="25">
        <f t="shared" si="17"/>
        <v>0</v>
      </c>
      <c r="CJ13" s="25">
        <f t="shared" si="18"/>
        <v>1</v>
      </c>
      <c r="CK13" s="18"/>
      <c r="CL13" s="11">
        <v>7</v>
      </c>
      <c r="CM13" s="13">
        <v>0.37</v>
      </c>
      <c r="CN13" s="23">
        <v>0</v>
      </c>
      <c r="CO13" s="13">
        <v>0</v>
      </c>
      <c r="CP13" s="23">
        <v>7</v>
      </c>
      <c r="CQ13" s="13">
        <v>1.27</v>
      </c>
      <c r="CR13" s="25">
        <f t="shared" si="19"/>
        <v>0</v>
      </c>
      <c r="CS13" s="25">
        <f t="shared" si="20"/>
        <v>1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1</v>
      </c>
      <c r="EF13" s="13">
        <v>0.15</v>
      </c>
      <c r="EG13" s="23">
        <v>0</v>
      </c>
      <c r="EH13" s="13">
        <v>0</v>
      </c>
      <c r="EI13" s="23">
        <v>1</v>
      </c>
      <c r="EJ13" s="13">
        <v>0.52</v>
      </c>
      <c r="EK13" s="25">
        <f t="shared" si="29"/>
        <v>0</v>
      </c>
      <c r="EL13" s="25">
        <f t="shared" si="30"/>
        <v>1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</row>
    <row r="14" spans="1:152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33"/>
        <v>7.2177475350645739E-2</v>
      </c>
      <c r="F14" s="22">
        <v>26617</v>
      </c>
      <c r="G14" s="24">
        <f t="shared" si="0"/>
        <v>0.92407304541035962</v>
      </c>
      <c r="H14" s="18"/>
      <c r="I14" s="10">
        <v>190</v>
      </c>
      <c r="J14" s="12">
        <v>0.62</v>
      </c>
      <c r="K14" s="22">
        <v>22</v>
      </c>
      <c r="L14" s="12">
        <v>0.12</v>
      </c>
      <c r="M14" s="22">
        <v>167</v>
      </c>
      <c r="N14" s="12">
        <v>1.41</v>
      </c>
      <c r="O14" s="24">
        <f t="shared" si="1"/>
        <v>0.11578947368421053</v>
      </c>
      <c r="P14" s="24">
        <f t="shared" si="2"/>
        <v>0.87894736842105259</v>
      </c>
      <c r="Q14" s="18"/>
      <c r="R14" s="10">
        <v>86</v>
      </c>
      <c r="S14" s="12">
        <v>0.76</v>
      </c>
      <c r="T14" s="22">
        <v>10</v>
      </c>
      <c r="U14" s="12">
        <v>0.16</v>
      </c>
      <c r="V14" s="22">
        <v>75</v>
      </c>
      <c r="W14" s="12">
        <v>1.46</v>
      </c>
      <c r="X14" s="24">
        <f t="shared" si="3"/>
        <v>0.11627906976744186</v>
      </c>
      <c r="Y14" s="24">
        <f t="shared" si="4"/>
        <v>0.87209302325581395</v>
      </c>
      <c r="Z14" s="18"/>
      <c r="AA14" s="10">
        <v>33</v>
      </c>
      <c r="AB14" s="12">
        <v>0.59</v>
      </c>
      <c r="AC14" s="22">
        <v>3</v>
      </c>
      <c r="AD14" s="12">
        <v>0.09</v>
      </c>
      <c r="AE14" s="22">
        <v>30</v>
      </c>
      <c r="AF14" s="12">
        <v>1.45</v>
      </c>
      <c r="AG14" s="24">
        <f t="shared" si="5"/>
        <v>9.0909090909090912E-2</v>
      </c>
      <c r="AH14" s="24">
        <f t="shared" si="6"/>
        <v>0.90909090909090906</v>
      </c>
      <c r="AI14" s="18"/>
      <c r="AJ14" s="10">
        <v>12</v>
      </c>
      <c r="AK14" s="12">
        <v>0.79</v>
      </c>
      <c r="AL14" s="22">
        <v>1</v>
      </c>
      <c r="AM14" s="12">
        <v>0.1</v>
      </c>
      <c r="AN14" s="22">
        <v>11</v>
      </c>
      <c r="AO14" s="12">
        <v>2.0499999999999998</v>
      </c>
      <c r="AP14" s="24">
        <f t="shared" si="7"/>
        <v>8.3333333333333329E-2</v>
      </c>
      <c r="AQ14" s="24">
        <f t="shared" si="8"/>
        <v>0.91666666666666663</v>
      </c>
      <c r="AR14" s="18"/>
      <c r="AS14" s="10">
        <v>5</v>
      </c>
      <c r="AT14" s="12">
        <v>0.36</v>
      </c>
      <c r="AU14" s="22">
        <v>1</v>
      </c>
      <c r="AV14" s="12">
        <v>0.11</v>
      </c>
      <c r="AW14" s="22">
        <v>4</v>
      </c>
      <c r="AX14" s="12">
        <v>0.92</v>
      </c>
      <c r="AY14" s="24">
        <f t="shared" si="9"/>
        <v>0.2</v>
      </c>
      <c r="AZ14" s="24">
        <f t="shared" si="10"/>
        <v>0.8</v>
      </c>
      <c r="BA14" s="18"/>
      <c r="BB14" s="10">
        <v>4</v>
      </c>
      <c r="BC14" s="12">
        <v>0.53</v>
      </c>
      <c r="BD14" s="22">
        <v>0</v>
      </c>
      <c r="BE14" s="12">
        <v>0</v>
      </c>
      <c r="BF14" s="22">
        <v>4</v>
      </c>
      <c r="BG14" s="12">
        <v>1.39</v>
      </c>
      <c r="BH14" s="24">
        <f t="shared" si="11"/>
        <v>0</v>
      </c>
      <c r="BI14" s="24">
        <f t="shared" si="12"/>
        <v>1</v>
      </c>
      <c r="BJ14" s="18"/>
      <c r="BK14" s="10">
        <v>3</v>
      </c>
      <c r="BL14" s="12">
        <v>0.31</v>
      </c>
      <c r="BM14" s="22">
        <v>0</v>
      </c>
      <c r="BN14" s="12">
        <v>0</v>
      </c>
      <c r="BO14" s="22">
        <v>3</v>
      </c>
      <c r="BP14" s="12">
        <v>0.77</v>
      </c>
      <c r="BQ14" s="24">
        <f t="shared" si="13"/>
        <v>0</v>
      </c>
      <c r="BR14" s="24">
        <f t="shared" si="14"/>
        <v>1</v>
      </c>
      <c r="BS14" s="18"/>
      <c r="BT14" s="10">
        <v>10</v>
      </c>
      <c r="BU14" s="12">
        <v>0.68</v>
      </c>
      <c r="BV14" s="22">
        <v>1</v>
      </c>
      <c r="BW14" s="12">
        <v>0.11</v>
      </c>
      <c r="BX14" s="22">
        <v>9</v>
      </c>
      <c r="BY14" s="12">
        <v>1.63</v>
      </c>
      <c r="BZ14" s="24">
        <f t="shared" si="15"/>
        <v>0.1</v>
      </c>
      <c r="CA14" s="24">
        <f t="shared" si="16"/>
        <v>0.9</v>
      </c>
      <c r="CB14" s="18"/>
      <c r="CC14" s="10">
        <v>5</v>
      </c>
      <c r="CD14" s="12">
        <v>0.55000000000000004</v>
      </c>
      <c r="CE14" s="22">
        <v>0</v>
      </c>
      <c r="CF14" s="12">
        <v>0</v>
      </c>
      <c r="CG14" s="22">
        <v>5</v>
      </c>
      <c r="CH14" s="12">
        <v>1.48</v>
      </c>
      <c r="CI14" s="24">
        <f t="shared" si="17"/>
        <v>0</v>
      </c>
      <c r="CJ14" s="24">
        <f t="shared" si="18"/>
        <v>1</v>
      </c>
      <c r="CK14" s="18"/>
      <c r="CL14" s="10">
        <v>17</v>
      </c>
      <c r="CM14" s="12">
        <v>0.9</v>
      </c>
      <c r="CN14" s="22">
        <v>4</v>
      </c>
      <c r="CO14" s="12">
        <v>0.3</v>
      </c>
      <c r="CP14" s="22">
        <v>13</v>
      </c>
      <c r="CQ14" s="12">
        <v>2.36</v>
      </c>
      <c r="CR14" s="24">
        <f t="shared" si="19"/>
        <v>0.23529411764705882</v>
      </c>
      <c r="CS14" s="24">
        <f t="shared" si="20"/>
        <v>0.76470588235294112</v>
      </c>
      <c r="CT14" s="18"/>
      <c r="CU14" s="10">
        <v>8</v>
      </c>
      <c r="CV14" s="12">
        <v>0.34</v>
      </c>
      <c r="CW14" s="22">
        <v>1</v>
      </c>
      <c r="CX14" s="12">
        <v>7.0000000000000007E-2</v>
      </c>
      <c r="CY14" s="22">
        <v>7</v>
      </c>
      <c r="CZ14" s="12">
        <v>0.8</v>
      </c>
      <c r="DA14" s="24">
        <f t="shared" si="21"/>
        <v>0.125</v>
      </c>
      <c r="DB14" s="24">
        <f t="shared" si="22"/>
        <v>0.875</v>
      </c>
      <c r="DC14" s="18"/>
      <c r="DD14" s="10">
        <v>0</v>
      </c>
      <c r="DE14" s="12">
        <v>0</v>
      </c>
      <c r="DF14" s="22">
        <v>0</v>
      </c>
      <c r="DG14" s="12">
        <v>0</v>
      </c>
      <c r="DH14" s="22">
        <v>0</v>
      </c>
      <c r="DI14" s="12">
        <v>0</v>
      </c>
      <c r="DJ14" s="24" t="e">
        <f t="shared" si="23"/>
        <v>#DIV/0!</v>
      </c>
      <c r="DK14" s="24" t="e">
        <f t="shared" si="24"/>
        <v>#DIV/0!</v>
      </c>
      <c r="DL14" s="18"/>
      <c r="DM14" s="10">
        <v>3</v>
      </c>
      <c r="DN14" s="12">
        <v>0.56999999999999995</v>
      </c>
      <c r="DO14" s="22">
        <v>1</v>
      </c>
      <c r="DP14" s="12">
        <v>0.28000000000000003</v>
      </c>
      <c r="DQ14" s="22">
        <v>2</v>
      </c>
      <c r="DR14" s="12">
        <v>1.1599999999999999</v>
      </c>
      <c r="DS14" s="24">
        <f t="shared" si="25"/>
        <v>0.33333333333333331</v>
      </c>
      <c r="DT14" s="24">
        <f t="shared" si="26"/>
        <v>0.66666666666666663</v>
      </c>
      <c r="DU14" s="18"/>
      <c r="DV14" s="10">
        <v>2</v>
      </c>
      <c r="DW14" s="12">
        <v>0.37</v>
      </c>
      <c r="DX14" s="22">
        <v>0</v>
      </c>
      <c r="DY14" s="12">
        <v>0</v>
      </c>
      <c r="DZ14" s="22">
        <v>2</v>
      </c>
      <c r="EA14" s="12">
        <v>1.01</v>
      </c>
      <c r="EB14" s="24">
        <f t="shared" si="27"/>
        <v>0</v>
      </c>
      <c r="EC14" s="24">
        <f t="shared" si="28"/>
        <v>1</v>
      </c>
      <c r="ED14" s="18"/>
      <c r="EE14" s="10">
        <v>1</v>
      </c>
      <c r="EF14" s="12">
        <v>0.15</v>
      </c>
      <c r="EG14" s="22">
        <v>0</v>
      </c>
      <c r="EH14" s="12">
        <v>0</v>
      </c>
      <c r="EI14" s="22">
        <v>1</v>
      </c>
      <c r="EJ14" s="12">
        <v>0.52</v>
      </c>
      <c r="EK14" s="24">
        <f t="shared" si="29"/>
        <v>0</v>
      </c>
      <c r="EL14" s="24">
        <f t="shared" si="30"/>
        <v>1</v>
      </c>
      <c r="EM14" s="18"/>
      <c r="EN14" s="10">
        <v>1</v>
      </c>
      <c r="EO14" s="12">
        <v>0.23</v>
      </c>
      <c r="EP14" s="22">
        <v>0</v>
      </c>
      <c r="EQ14" s="12">
        <v>0</v>
      </c>
      <c r="ER14" s="22">
        <v>1</v>
      </c>
      <c r="ES14" s="12">
        <v>0.94</v>
      </c>
      <c r="ET14" s="24">
        <f t="shared" si="31"/>
        <v>0</v>
      </c>
      <c r="EU14" s="24">
        <f t="shared" si="32"/>
        <v>1</v>
      </c>
      <c r="EV14" s="18"/>
    </row>
    <row r="15" spans="1:152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33"/>
        <v>0.39691724972381504</v>
      </c>
      <c r="F15" s="23">
        <v>22557</v>
      </c>
      <c r="G15" s="25">
        <f t="shared" si="0"/>
        <v>0.5933242148455995</v>
      </c>
      <c r="H15" s="18"/>
      <c r="I15" s="11">
        <v>267</v>
      </c>
      <c r="J15" s="13">
        <v>0.88</v>
      </c>
      <c r="K15" s="23">
        <v>78</v>
      </c>
      <c r="L15" s="13">
        <v>0.42</v>
      </c>
      <c r="M15" s="23">
        <v>186</v>
      </c>
      <c r="N15" s="13">
        <v>1.57</v>
      </c>
      <c r="O15" s="25">
        <f t="shared" si="1"/>
        <v>0.29213483146067415</v>
      </c>
      <c r="P15" s="25">
        <f t="shared" si="2"/>
        <v>0.6966292134831461</v>
      </c>
      <c r="Q15" s="18"/>
      <c r="R15" s="11">
        <v>120</v>
      </c>
      <c r="S15" s="13">
        <v>1.06</v>
      </c>
      <c r="T15" s="23">
        <v>49</v>
      </c>
      <c r="U15" s="13">
        <v>0.79</v>
      </c>
      <c r="V15" s="23">
        <v>71</v>
      </c>
      <c r="W15" s="13">
        <v>1.38</v>
      </c>
      <c r="X15" s="25">
        <f t="shared" si="3"/>
        <v>0.40833333333333333</v>
      </c>
      <c r="Y15" s="25">
        <f t="shared" si="4"/>
        <v>0.59166666666666667</v>
      </c>
      <c r="Z15" s="18"/>
      <c r="AA15" s="11">
        <v>39</v>
      </c>
      <c r="AB15" s="13">
        <v>0.7</v>
      </c>
      <c r="AC15" s="23">
        <v>9</v>
      </c>
      <c r="AD15" s="13">
        <v>0.26</v>
      </c>
      <c r="AE15" s="23">
        <v>30</v>
      </c>
      <c r="AF15" s="13">
        <v>1.45</v>
      </c>
      <c r="AG15" s="25">
        <f t="shared" si="5"/>
        <v>0.23076923076923078</v>
      </c>
      <c r="AH15" s="25">
        <f t="shared" si="6"/>
        <v>0.76923076923076927</v>
      </c>
      <c r="AI15" s="18"/>
      <c r="AJ15" s="11">
        <v>7</v>
      </c>
      <c r="AK15" s="13">
        <v>0.46</v>
      </c>
      <c r="AL15" s="23">
        <v>0</v>
      </c>
      <c r="AM15" s="13">
        <v>0</v>
      </c>
      <c r="AN15" s="23">
        <v>7</v>
      </c>
      <c r="AO15" s="13">
        <v>1.31</v>
      </c>
      <c r="AP15" s="25">
        <f t="shared" si="7"/>
        <v>0</v>
      </c>
      <c r="AQ15" s="25">
        <f t="shared" si="8"/>
        <v>1</v>
      </c>
      <c r="AR15" s="18"/>
      <c r="AS15" s="11">
        <v>8</v>
      </c>
      <c r="AT15" s="13">
        <v>0.57999999999999996</v>
      </c>
      <c r="AU15" s="23">
        <v>2</v>
      </c>
      <c r="AV15" s="13">
        <v>0.21</v>
      </c>
      <c r="AW15" s="23">
        <v>6</v>
      </c>
      <c r="AX15" s="13">
        <v>1.39</v>
      </c>
      <c r="AY15" s="25">
        <f t="shared" si="9"/>
        <v>0.25</v>
      </c>
      <c r="AZ15" s="25">
        <f t="shared" si="10"/>
        <v>0.75</v>
      </c>
      <c r="BA15" s="18"/>
      <c r="BB15" s="11">
        <v>8</v>
      </c>
      <c r="BC15" s="13">
        <v>1.07</v>
      </c>
      <c r="BD15" s="23">
        <v>3</v>
      </c>
      <c r="BE15" s="13">
        <v>0.65</v>
      </c>
      <c r="BF15" s="23">
        <v>5</v>
      </c>
      <c r="BG15" s="13">
        <v>1.74</v>
      </c>
      <c r="BH15" s="25">
        <f t="shared" si="11"/>
        <v>0.375</v>
      </c>
      <c r="BI15" s="25">
        <f t="shared" si="12"/>
        <v>0.625</v>
      </c>
      <c r="BJ15" s="18"/>
      <c r="BK15" s="11">
        <v>6</v>
      </c>
      <c r="BL15" s="13">
        <v>0.62</v>
      </c>
      <c r="BM15" s="23">
        <v>0</v>
      </c>
      <c r="BN15" s="13">
        <v>0</v>
      </c>
      <c r="BO15" s="23">
        <v>6</v>
      </c>
      <c r="BP15" s="13">
        <v>1.54</v>
      </c>
      <c r="BQ15" s="25">
        <f t="shared" si="13"/>
        <v>0</v>
      </c>
      <c r="BR15" s="25">
        <f t="shared" si="14"/>
        <v>1</v>
      </c>
      <c r="BS15" s="18"/>
      <c r="BT15" s="11">
        <v>10</v>
      </c>
      <c r="BU15" s="13">
        <v>0.68</v>
      </c>
      <c r="BV15" s="23">
        <v>2</v>
      </c>
      <c r="BW15" s="13">
        <v>0.22</v>
      </c>
      <c r="BX15" s="23">
        <v>8</v>
      </c>
      <c r="BY15" s="13">
        <v>1.45</v>
      </c>
      <c r="BZ15" s="25">
        <f t="shared" si="15"/>
        <v>0.2</v>
      </c>
      <c r="CA15" s="25">
        <f t="shared" si="16"/>
        <v>0.8</v>
      </c>
      <c r="CB15" s="18"/>
      <c r="CC15" s="11">
        <v>9</v>
      </c>
      <c r="CD15" s="13">
        <v>0.99</v>
      </c>
      <c r="CE15" s="23">
        <v>3</v>
      </c>
      <c r="CF15" s="13">
        <v>0.53</v>
      </c>
      <c r="CG15" s="23">
        <v>6</v>
      </c>
      <c r="CH15" s="13">
        <v>1.78</v>
      </c>
      <c r="CI15" s="25">
        <f t="shared" si="17"/>
        <v>0.33333333333333331</v>
      </c>
      <c r="CJ15" s="25">
        <f t="shared" si="18"/>
        <v>0.66666666666666663</v>
      </c>
      <c r="CK15" s="18"/>
      <c r="CL15" s="11">
        <v>13</v>
      </c>
      <c r="CM15" s="13">
        <v>0.69</v>
      </c>
      <c r="CN15" s="23">
        <v>0</v>
      </c>
      <c r="CO15" s="13">
        <v>0</v>
      </c>
      <c r="CP15" s="23">
        <v>13</v>
      </c>
      <c r="CQ15" s="13">
        <v>2.36</v>
      </c>
      <c r="CR15" s="25">
        <f t="shared" si="19"/>
        <v>0</v>
      </c>
      <c r="CS15" s="25">
        <f t="shared" si="20"/>
        <v>1</v>
      </c>
      <c r="CT15" s="18"/>
      <c r="CU15" s="11">
        <v>30</v>
      </c>
      <c r="CV15" s="13">
        <v>1.26</v>
      </c>
      <c r="CW15" s="23">
        <v>5</v>
      </c>
      <c r="CX15" s="13">
        <v>0.33</v>
      </c>
      <c r="CY15" s="23">
        <v>25</v>
      </c>
      <c r="CZ15" s="13">
        <v>2.85</v>
      </c>
      <c r="DA15" s="25">
        <f t="shared" si="21"/>
        <v>0.16666666666666666</v>
      </c>
      <c r="DB15" s="25">
        <f t="shared" si="22"/>
        <v>0.83333333333333337</v>
      </c>
      <c r="DC15" s="18"/>
      <c r="DD15" s="11">
        <v>0</v>
      </c>
      <c r="DE15" s="13">
        <v>0</v>
      </c>
      <c r="DF15" s="23">
        <v>0</v>
      </c>
      <c r="DG15" s="13">
        <v>0</v>
      </c>
      <c r="DH15" s="23">
        <v>0</v>
      </c>
      <c r="DI15" s="13">
        <v>0</v>
      </c>
      <c r="DJ15" s="25" t="e">
        <f t="shared" si="23"/>
        <v>#DIV/0!</v>
      </c>
      <c r="DK15" s="25" t="e">
        <f t="shared" si="24"/>
        <v>#DIV/0!</v>
      </c>
      <c r="DL15" s="18"/>
      <c r="DM15" s="11">
        <v>3</v>
      </c>
      <c r="DN15" s="13">
        <v>0.56999999999999995</v>
      </c>
      <c r="DO15" s="23">
        <v>1</v>
      </c>
      <c r="DP15" s="13">
        <v>0.28000000000000003</v>
      </c>
      <c r="DQ15" s="23">
        <v>2</v>
      </c>
      <c r="DR15" s="13">
        <v>1.1599999999999999</v>
      </c>
      <c r="DS15" s="25">
        <f t="shared" si="25"/>
        <v>0.33333333333333331</v>
      </c>
      <c r="DT15" s="25">
        <f t="shared" si="26"/>
        <v>0.66666666666666663</v>
      </c>
      <c r="DU15" s="18"/>
      <c r="DV15" s="11">
        <v>7</v>
      </c>
      <c r="DW15" s="13">
        <v>1.3</v>
      </c>
      <c r="DX15" s="23">
        <v>2</v>
      </c>
      <c r="DY15" s="13">
        <v>0.59</v>
      </c>
      <c r="DZ15" s="23">
        <v>4</v>
      </c>
      <c r="EA15" s="13">
        <v>2.02</v>
      </c>
      <c r="EB15" s="25">
        <f t="shared" si="27"/>
        <v>0.2857142857142857</v>
      </c>
      <c r="EC15" s="25">
        <f t="shared" si="28"/>
        <v>0.5714285714285714</v>
      </c>
      <c r="ED15" s="18"/>
      <c r="EE15" s="11">
        <v>5</v>
      </c>
      <c r="EF15" s="13">
        <v>0.75</v>
      </c>
      <c r="EG15" s="23">
        <v>2</v>
      </c>
      <c r="EH15" s="13">
        <v>0.43</v>
      </c>
      <c r="EI15" s="23">
        <v>2</v>
      </c>
      <c r="EJ15" s="13">
        <v>1.03</v>
      </c>
      <c r="EK15" s="25">
        <f t="shared" si="29"/>
        <v>0.4</v>
      </c>
      <c r="EL15" s="25">
        <f t="shared" si="30"/>
        <v>0.4</v>
      </c>
      <c r="EM15" s="18"/>
      <c r="EN15" s="11">
        <v>2</v>
      </c>
      <c r="EO15" s="13">
        <v>0.45</v>
      </c>
      <c r="EP15" s="23">
        <v>0</v>
      </c>
      <c r="EQ15" s="13">
        <v>0</v>
      </c>
      <c r="ER15" s="23">
        <v>1</v>
      </c>
      <c r="ES15" s="13">
        <v>0.94</v>
      </c>
      <c r="ET15" s="25">
        <f t="shared" si="31"/>
        <v>0</v>
      </c>
      <c r="EU15" s="25">
        <f t="shared" si="32"/>
        <v>0.5</v>
      </c>
      <c r="EV15" s="18"/>
    </row>
    <row r="16" spans="1:152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8469</v>
      </c>
      <c r="J16" s="12">
        <v>27.84</v>
      </c>
      <c r="K16" s="22">
        <v>4960</v>
      </c>
      <c r="L16" s="12">
        <v>26.83</v>
      </c>
      <c r="M16" s="22">
        <v>3497</v>
      </c>
      <c r="N16" s="12">
        <v>29.47</v>
      </c>
      <c r="O16" s="24">
        <f t="shared" si="1"/>
        <v>0.58566536781202028</v>
      </c>
      <c r="P16" s="24">
        <f t="shared" si="2"/>
        <v>0.41291769984649901</v>
      </c>
      <c r="Q16" s="18"/>
      <c r="R16" s="10">
        <v>3075</v>
      </c>
      <c r="S16" s="12">
        <v>27.08</v>
      </c>
      <c r="T16" s="22">
        <v>1505</v>
      </c>
      <c r="U16" s="12">
        <v>24.3</v>
      </c>
      <c r="V16" s="22">
        <v>1567</v>
      </c>
      <c r="W16" s="12">
        <v>30.43</v>
      </c>
      <c r="X16" s="24">
        <f t="shared" si="3"/>
        <v>0.4894308943089431</v>
      </c>
      <c r="Y16" s="24">
        <f t="shared" si="4"/>
        <v>0.5095934959349594</v>
      </c>
      <c r="Z16" s="18"/>
      <c r="AA16" s="10">
        <v>1551</v>
      </c>
      <c r="AB16" s="12">
        <v>27.78</v>
      </c>
      <c r="AC16" s="22">
        <v>894</v>
      </c>
      <c r="AD16" s="12">
        <v>25.58</v>
      </c>
      <c r="AE16" s="22">
        <v>655</v>
      </c>
      <c r="AF16" s="12">
        <v>31.57</v>
      </c>
      <c r="AG16" s="24">
        <f t="shared" si="5"/>
        <v>0.57640232108317213</v>
      </c>
      <c r="AH16" s="24">
        <f t="shared" si="6"/>
        <v>0.4223081882656351</v>
      </c>
      <c r="AI16" s="18"/>
      <c r="AJ16" s="10">
        <v>400</v>
      </c>
      <c r="AK16" s="12">
        <v>26.49</v>
      </c>
      <c r="AL16" s="22">
        <v>235</v>
      </c>
      <c r="AM16" s="12">
        <v>24.18</v>
      </c>
      <c r="AN16" s="22">
        <v>165</v>
      </c>
      <c r="AO16" s="12">
        <v>30.78</v>
      </c>
      <c r="AP16" s="24">
        <f t="shared" si="7"/>
        <v>0.58750000000000002</v>
      </c>
      <c r="AQ16" s="24">
        <f t="shared" si="8"/>
        <v>0.41249999999999998</v>
      </c>
      <c r="AR16" s="18"/>
      <c r="AS16" s="10">
        <v>421</v>
      </c>
      <c r="AT16" s="12">
        <v>30.42</v>
      </c>
      <c r="AU16" s="22">
        <v>300</v>
      </c>
      <c r="AV16" s="12">
        <v>31.68</v>
      </c>
      <c r="AW16" s="22">
        <v>119</v>
      </c>
      <c r="AX16" s="12">
        <v>27.48</v>
      </c>
      <c r="AY16" s="24">
        <f t="shared" si="9"/>
        <v>0.71258907363420432</v>
      </c>
      <c r="AZ16" s="24">
        <f t="shared" si="10"/>
        <v>0.28266033254156769</v>
      </c>
      <c r="BA16" s="18"/>
      <c r="BB16" s="10">
        <v>234</v>
      </c>
      <c r="BC16" s="12">
        <v>31.16</v>
      </c>
      <c r="BD16" s="22">
        <v>158</v>
      </c>
      <c r="BE16" s="12">
        <v>34.270000000000003</v>
      </c>
      <c r="BF16" s="22">
        <v>75</v>
      </c>
      <c r="BG16" s="12">
        <v>26.13</v>
      </c>
      <c r="BH16" s="24">
        <f t="shared" si="11"/>
        <v>0.67521367521367526</v>
      </c>
      <c r="BI16" s="24">
        <f t="shared" si="12"/>
        <v>0.32051282051282054</v>
      </c>
      <c r="BJ16" s="18"/>
      <c r="BK16" s="10">
        <v>277</v>
      </c>
      <c r="BL16" s="12">
        <v>28.73</v>
      </c>
      <c r="BM16" s="22">
        <v>176</v>
      </c>
      <c r="BN16" s="12">
        <v>30.72</v>
      </c>
      <c r="BO16" s="22">
        <v>101</v>
      </c>
      <c r="BP16" s="12">
        <v>25.9</v>
      </c>
      <c r="BQ16" s="24">
        <f t="shared" si="13"/>
        <v>0.63537906137184119</v>
      </c>
      <c r="BR16" s="24">
        <f t="shared" si="14"/>
        <v>0.36462093862815886</v>
      </c>
      <c r="BS16" s="18"/>
      <c r="BT16" s="10">
        <v>376</v>
      </c>
      <c r="BU16" s="12">
        <v>25.42</v>
      </c>
      <c r="BV16" s="22">
        <v>215</v>
      </c>
      <c r="BW16" s="12">
        <v>23.27</v>
      </c>
      <c r="BX16" s="22">
        <v>161</v>
      </c>
      <c r="BY16" s="12">
        <v>29.11</v>
      </c>
      <c r="BZ16" s="24">
        <f t="shared" si="15"/>
        <v>0.57180851063829785</v>
      </c>
      <c r="CA16" s="24">
        <f t="shared" si="16"/>
        <v>0.42819148936170215</v>
      </c>
      <c r="CB16" s="18"/>
      <c r="CC16" s="10">
        <v>285</v>
      </c>
      <c r="CD16" s="12">
        <v>31.42</v>
      </c>
      <c r="CE16" s="22">
        <v>177</v>
      </c>
      <c r="CF16" s="12">
        <v>31.11</v>
      </c>
      <c r="CG16" s="22">
        <v>108</v>
      </c>
      <c r="CH16" s="12">
        <v>32.049999999999997</v>
      </c>
      <c r="CI16" s="24">
        <f t="shared" si="17"/>
        <v>0.62105263157894741</v>
      </c>
      <c r="CJ16" s="24">
        <f t="shared" si="18"/>
        <v>0.37894736842105264</v>
      </c>
      <c r="CK16" s="18"/>
      <c r="CL16" s="10">
        <v>562</v>
      </c>
      <c r="CM16" s="12">
        <v>29.7</v>
      </c>
      <c r="CN16" s="22">
        <v>432</v>
      </c>
      <c r="CO16" s="12">
        <v>32.46</v>
      </c>
      <c r="CP16" s="22">
        <v>128</v>
      </c>
      <c r="CQ16" s="12">
        <v>23.23</v>
      </c>
      <c r="CR16" s="24">
        <f t="shared" si="19"/>
        <v>0.76868327402135228</v>
      </c>
      <c r="CS16" s="24">
        <f t="shared" si="20"/>
        <v>0.22775800711743771</v>
      </c>
      <c r="CT16" s="18"/>
      <c r="CU16" s="10">
        <v>684</v>
      </c>
      <c r="CV16" s="12">
        <v>28.73</v>
      </c>
      <c r="CW16" s="22">
        <v>440</v>
      </c>
      <c r="CX16" s="12">
        <v>29.31</v>
      </c>
      <c r="CY16" s="22">
        <v>244</v>
      </c>
      <c r="CZ16" s="12">
        <v>27.85</v>
      </c>
      <c r="DA16" s="24">
        <f t="shared" si="21"/>
        <v>0.64327485380116955</v>
      </c>
      <c r="DB16" s="24">
        <f t="shared" si="22"/>
        <v>0.35672514619883039</v>
      </c>
      <c r="DC16" s="18"/>
      <c r="DD16" s="10">
        <v>8</v>
      </c>
      <c r="DE16" s="12">
        <v>20.51</v>
      </c>
      <c r="DF16" s="22">
        <v>7</v>
      </c>
      <c r="DG16" s="12">
        <v>24.14</v>
      </c>
      <c r="DH16" s="22">
        <v>1</v>
      </c>
      <c r="DI16" s="12">
        <v>11.11</v>
      </c>
      <c r="DJ16" s="24">
        <f t="shared" si="23"/>
        <v>0.875</v>
      </c>
      <c r="DK16" s="24">
        <f t="shared" si="24"/>
        <v>0.125</v>
      </c>
      <c r="DL16" s="18"/>
      <c r="DM16" s="10">
        <v>165</v>
      </c>
      <c r="DN16" s="12">
        <v>31.37</v>
      </c>
      <c r="DO16" s="22">
        <v>112</v>
      </c>
      <c r="DP16" s="12">
        <v>31.82</v>
      </c>
      <c r="DQ16" s="22">
        <v>52</v>
      </c>
      <c r="DR16" s="12">
        <v>30.06</v>
      </c>
      <c r="DS16" s="24">
        <f t="shared" si="25"/>
        <v>0.67878787878787883</v>
      </c>
      <c r="DT16" s="24">
        <f t="shared" si="26"/>
        <v>0.31515151515151513</v>
      </c>
      <c r="DU16" s="18"/>
      <c r="DV16" s="10">
        <v>146</v>
      </c>
      <c r="DW16" s="12">
        <v>27.14</v>
      </c>
      <c r="DX16" s="22">
        <v>99</v>
      </c>
      <c r="DY16" s="12">
        <v>29.29</v>
      </c>
      <c r="DZ16" s="22">
        <v>46</v>
      </c>
      <c r="EA16" s="12">
        <v>23.23</v>
      </c>
      <c r="EB16" s="24">
        <f t="shared" si="27"/>
        <v>0.67808219178082196</v>
      </c>
      <c r="EC16" s="24">
        <f t="shared" si="28"/>
        <v>0.31506849315068491</v>
      </c>
      <c r="ED16" s="18"/>
      <c r="EE16" s="10">
        <v>173</v>
      </c>
      <c r="EF16" s="12">
        <v>26.09</v>
      </c>
      <c r="EG16" s="22">
        <v>127</v>
      </c>
      <c r="EH16" s="12">
        <v>27.14</v>
      </c>
      <c r="EI16" s="22">
        <v>46</v>
      </c>
      <c r="EJ16" s="12">
        <v>23.71</v>
      </c>
      <c r="EK16" s="24">
        <f t="shared" si="29"/>
        <v>0.73410404624277459</v>
      </c>
      <c r="EL16" s="24">
        <f t="shared" si="30"/>
        <v>0.26589595375722541</v>
      </c>
      <c r="EM16" s="18"/>
      <c r="EN16" s="10">
        <v>112</v>
      </c>
      <c r="EO16" s="12">
        <v>25.34</v>
      </c>
      <c r="EP16" s="22">
        <v>83</v>
      </c>
      <c r="EQ16" s="12">
        <v>24.78</v>
      </c>
      <c r="ER16" s="22">
        <v>29</v>
      </c>
      <c r="ES16" s="12">
        <v>27.36</v>
      </c>
      <c r="ET16" s="24">
        <f t="shared" si="31"/>
        <v>0.7410714285714286</v>
      </c>
      <c r="EU16" s="24">
        <f t="shared" si="32"/>
        <v>0.25892857142857145</v>
      </c>
      <c r="EV16" s="18"/>
    </row>
    <row r="17" spans="1:152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33"/>
        <v>0.21304327441511556</v>
      </c>
      <c r="F17" s="23">
        <v>16772</v>
      </c>
      <c r="G17" s="25">
        <f t="shared" si="0"/>
        <v>0.78634722678043978</v>
      </c>
      <c r="H17" s="18"/>
      <c r="I17" s="11">
        <v>252</v>
      </c>
      <c r="J17" s="13">
        <v>0.83</v>
      </c>
      <c r="K17" s="23">
        <v>75</v>
      </c>
      <c r="L17" s="13">
        <v>0.41</v>
      </c>
      <c r="M17" s="23">
        <v>176</v>
      </c>
      <c r="N17" s="13">
        <v>1.48</v>
      </c>
      <c r="O17" s="25">
        <f t="shared" si="1"/>
        <v>0.29761904761904762</v>
      </c>
      <c r="P17" s="25">
        <f t="shared" si="2"/>
        <v>0.69841269841269837</v>
      </c>
      <c r="Q17" s="18"/>
      <c r="R17" s="11">
        <v>116</v>
      </c>
      <c r="S17" s="13">
        <v>1.02</v>
      </c>
      <c r="T17" s="23">
        <v>30</v>
      </c>
      <c r="U17" s="13">
        <v>0.48</v>
      </c>
      <c r="V17" s="23">
        <v>86</v>
      </c>
      <c r="W17" s="13">
        <v>1.67</v>
      </c>
      <c r="X17" s="25">
        <f t="shared" si="3"/>
        <v>0.25862068965517243</v>
      </c>
      <c r="Y17" s="25">
        <f t="shared" si="4"/>
        <v>0.74137931034482762</v>
      </c>
      <c r="Z17" s="18"/>
      <c r="AA17" s="11">
        <v>43</v>
      </c>
      <c r="AB17" s="13">
        <v>0.77</v>
      </c>
      <c r="AC17" s="23">
        <v>12</v>
      </c>
      <c r="AD17" s="13">
        <v>0.34</v>
      </c>
      <c r="AE17" s="23">
        <v>31</v>
      </c>
      <c r="AF17" s="13">
        <v>1.49</v>
      </c>
      <c r="AG17" s="25">
        <f t="shared" si="5"/>
        <v>0.27906976744186046</v>
      </c>
      <c r="AH17" s="25">
        <f t="shared" si="6"/>
        <v>0.72093023255813948</v>
      </c>
      <c r="AI17" s="18"/>
      <c r="AJ17" s="11">
        <v>8</v>
      </c>
      <c r="AK17" s="13">
        <v>0.53</v>
      </c>
      <c r="AL17" s="23">
        <v>3</v>
      </c>
      <c r="AM17" s="13">
        <v>0.31</v>
      </c>
      <c r="AN17" s="23">
        <v>5</v>
      </c>
      <c r="AO17" s="13">
        <v>0.93</v>
      </c>
      <c r="AP17" s="25">
        <f t="shared" si="7"/>
        <v>0.375</v>
      </c>
      <c r="AQ17" s="25">
        <f t="shared" si="8"/>
        <v>0.625</v>
      </c>
      <c r="AR17" s="18"/>
      <c r="AS17" s="11">
        <v>4</v>
      </c>
      <c r="AT17" s="13">
        <v>0.28999999999999998</v>
      </c>
      <c r="AU17" s="23">
        <v>0</v>
      </c>
      <c r="AV17" s="13">
        <v>0</v>
      </c>
      <c r="AW17" s="23">
        <v>4</v>
      </c>
      <c r="AX17" s="13">
        <v>0.92</v>
      </c>
      <c r="AY17" s="25">
        <f t="shared" si="9"/>
        <v>0</v>
      </c>
      <c r="AZ17" s="25">
        <f t="shared" si="10"/>
        <v>1</v>
      </c>
      <c r="BA17" s="18"/>
      <c r="BB17" s="11">
        <v>8</v>
      </c>
      <c r="BC17" s="13">
        <v>1.07</v>
      </c>
      <c r="BD17" s="23">
        <v>2</v>
      </c>
      <c r="BE17" s="13">
        <v>0.43</v>
      </c>
      <c r="BF17" s="23">
        <v>6</v>
      </c>
      <c r="BG17" s="13">
        <v>2.09</v>
      </c>
      <c r="BH17" s="25">
        <f t="shared" si="11"/>
        <v>0.25</v>
      </c>
      <c r="BI17" s="25">
        <f t="shared" si="12"/>
        <v>0.75</v>
      </c>
      <c r="BJ17" s="18"/>
      <c r="BK17" s="11">
        <v>7</v>
      </c>
      <c r="BL17" s="13">
        <v>0.73</v>
      </c>
      <c r="BM17" s="23">
        <v>1</v>
      </c>
      <c r="BN17" s="13">
        <v>0.17</v>
      </c>
      <c r="BO17" s="23">
        <v>6</v>
      </c>
      <c r="BP17" s="13">
        <v>1.54</v>
      </c>
      <c r="BQ17" s="25">
        <f t="shared" si="13"/>
        <v>0.14285714285714285</v>
      </c>
      <c r="BR17" s="25">
        <f t="shared" si="14"/>
        <v>0.8571428571428571</v>
      </c>
      <c r="BS17" s="18"/>
      <c r="BT17" s="11">
        <v>13</v>
      </c>
      <c r="BU17" s="13">
        <v>0.88</v>
      </c>
      <c r="BV17" s="23">
        <v>3</v>
      </c>
      <c r="BW17" s="13">
        <v>0.32</v>
      </c>
      <c r="BX17" s="23">
        <v>10</v>
      </c>
      <c r="BY17" s="13">
        <v>1.81</v>
      </c>
      <c r="BZ17" s="25">
        <f t="shared" si="15"/>
        <v>0.23076923076923078</v>
      </c>
      <c r="CA17" s="25">
        <f t="shared" si="16"/>
        <v>0.76923076923076927</v>
      </c>
      <c r="CB17" s="18"/>
      <c r="CC17" s="11">
        <v>3</v>
      </c>
      <c r="CD17" s="13">
        <v>0.33</v>
      </c>
      <c r="CE17" s="23">
        <v>1</v>
      </c>
      <c r="CF17" s="13">
        <v>0.18</v>
      </c>
      <c r="CG17" s="23">
        <v>2</v>
      </c>
      <c r="CH17" s="13">
        <v>0.59</v>
      </c>
      <c r="CI17" s="25">
        <f t="shared" si="17"/>
        <v>0.33333333333333331</v>
      </c>
      <c r="CJ17" s="25">
        <f t="shared" si="18"/>
        <v>0.66666666666666663</v>
      </c>
      <c r="CK17" s="18"/>
      <c r="CL17" s="11">
        <v>12</v>
      </c>
      <c r="CM17" s="13">
        <v>0.63</v>
      </c>
      <c r="CN17" s="23">
        <v>7</v>
      </c>
      <c r="CO17" s="13">
        <v>0.53</v>
      </c>
      <c r="CP17" s="23">
        <v>4</v>
      </c>
      <c r="CQ17" s="13">
        <v>0.73</v>
      </c>
      <c r="CR17" s="25">
        <f t="shared" si="19"/>
        <v>0.58333333333333337</v>
      </c>
      <c r="CS17" s="25">
        <f t="shared" si="20"/>
        <v>0.33333333333333331</v>
      </c>
      <c r="CT17" s="18"/>
      <c r="CU17" s="11">
        <v>27</v>
      </c>
      <c r="CV17" s="13">
        <v>1.1299999999999999</v>
      </c>
      <c r="CW17" s="23">
        <v>12</v>
      </c>
      <c r="CX17" s="13">
        <v>0.8</v>
      </c>
      <c r="CY17" s="23">
        <v>15</v>
      </c>
      <c r="CZ17" s="13">
        <v>1.71</v>
      </c>
      <c r="DA17" s="25">
        <f t="shared" si="21"/>
        <v>0.44444444444444442</v>
      </c>
      <c r="DB17" s="25">
        <f t="shared" si="22"/>
        <v>0.55555555555555558</v>
      </c>
      <c r="DC17" s="18"/>
      <c r="DD17" s="11">
        <v>0</v>
      </c>
      <c r="DE17" s="13">
        <v>0</v>
      </c>
      <c r="DF17" s="23">
        <v>0</v>
      </c>
      <c r="DG17" s="13">
        <v>0</v>
      </c>
      <c r="DH17" s="23">
        <v>0</v>
      </c>
      <c r="DI17" s="13">
        <v>0</v>
      </c>
      <c r="DJ17" s="25" t="e">
        <f t="shared" si="23"/>
        <v>#DIV/0!</v>
      </c>
      <c r="DK17" s="25" t="e">
        <f t="shared" si="24"/>
        <v>#DIV/0!</v>
      </c>
      <c r="DL17" s="18"/>
      <c r="DM17" s="11">
        <v>3</v>
      </c>
      <c r="DN17" s="13">
        <v>0.56999999999999995</v>
      </c>
      <c r="DO17" s="23">
        <v>2</v>
      </c>
      <c r="DP17" s="13">
        <v>0.56999999999999995</v>
      </c>
      <c r="DQ17" s="23">
        <v>1</v>
      </c>
      <c r="DR17" s="13">
        <v>0.57999999999999996</v>
      </c>
      <c r="DS17" s="25">
        <f t="shared" si="25"/>
        <v>0.66666666666666663</v>
      </c>
      <c r="DT17" s="25">
        <f t="shared" si="26"/>
        <v>0.33333333333333331</v>
      </c>
      <c r="DU17" s="18"/>
      <c r="DV17" s="11">
        <v>3</v>
      </c>
      <c r="DW17" s="13">
        <v>0.56000000000000005</v>
      </c>
      <c r="DX17" s="23">
        <v>1</v>
      </c>
      <c r="DY17" s="13">
        <v>0.3</v>
      </c>
      <c r="DZ17" s="23">
        <v>2</v>
      </c>
      <c r="EA17" s="13">
        <v>1.01</v>
      </c>
      <c r="EB17" s="25">
        <f t="shared" si="27"/>
        <v>0.33333333333333331</v>
      </c>
      <c r="EC17" s="25">
        <f t="shared" si="28"/>
        <v>0.66666666666666663</v>
      </c>
      <c r="ED17" s="18"/>
      <c r="EE17" s="11">
        <v>4</v>
      </c>
      <c r="EF17" s="13">
        <v>0.6</v>
      </c>
      <c r="EG17" s="23">
        <v>1</v>
      </c>
      <c r="EH17" s="13">
        <v>0.21</v>
      </c>
      <c r="EI17" s="23">
        <v>3</v>
      </c>
      <c r="EJ17" s="13">
        <v>1.55</v>
      </c>
      <c r="EK17" s="25">
        <f t="shared" si="29"/>
        <v>0.25</v>
      </c>
      <c r="EL17" s="25">
        <f t="shared" si="30"/>
        <v>0.75</v>
      </c>
      <c r="EM17" s="18"/>
      <c r="EN17" s="11">
        <v>1</v>
      </c>
      <c r="EO17" s="13">
        <v>0.23</v>
      </c>
      <c r="EP17" s="23">
        <v>0</v>
      </c>
      <c r="EQ17" s="13">
        <v>0</v>
      </c>
      <c r="ER17" s="23">
        <v>1</v>
      </c>
      <c r="ES17" s="13">
        <v>0.94</v>
      </c>
      <c r="ET17" s="25">
        <f t="shared" si="31"/>
        <v>0</v>
      </c>
      <c r="EU17" s="25">
        <f t="shared" si="32"/>
        <v>1</v>
      </c>
      <c r="EV17" s="18"/>
    </row>
    <row r="18" spans="1:152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33"/>
        <v>0.47462428744169977</v>
      </c>
      <c r="F18" s="22">
        <v>151707</v>
      </c>
      <c r="G18" s="24">
        <f t="shared" si="0"/>
        <v>0.52412160994990498</v>
      </c>
      <c r="H18" s="18"/>
      <c r="I18" s="10">
        <v>1551</v>
      </c>
      <c r="J18" s="12">
        <v>5.0999999999999996</v>
      </c>
      <c r="K18" s="22">
        <v>698</v>
      </c>
      <c r="L18" s="12">
        <v>3.78</v>
      </c>
      <c r="M18" s="22">
        <v>850</v>
      </c>
      <c r="N18" s="12">
        <v>7.16</v>
      </c>
      <c r="O18" s="24">
        <f t="shared" si="1"/>
        <v>0.45003223726627983</v>
      </c>
      <c r="P18" s="24">
        <f t="shared" si="2"/>
        <v>0.54803352675693107</v>
      </c>
      <c r="Q18" s="18"/>
      <c r="R18" s="10">
        <v>816</v>
      </c>
      <c r="S18" s="12">
        <v>7.18</v>
      </c>
      <c r="T18" s="22">
        <v>363</v>
      </c>
      <c r="U18" s="12">
        <v>5.86</v>
      </c>
      <c r="V18" s="22">
        <v>452</v>
      </c>
      <c r="W18" s="12">
        <v>8.7799999999999994</v>
      </c>
      <c r="X18" s="24">
        <f t="shared" si="3"/>
        <v>0.44485294117647056</v>
      </c>
      <c r="Y18" s="24">
        <f t="shared" si="4"/>
        <v>0.55392156862745101</v>
      </c>
      <c r="Z18" s="18"/>
      <c r="AA18" s="10">
        <v>283</v>
      </c>
      <c r="AB18" s="12">
        <v>5.07</v>
      </c>
      <c r="AC18" s="22">
        <v>113</v>
      </c>
      <c r="AD18" s="12">
        <v>3.23</v>
      </c>
      <c r="AE18" s="22">
        <v>169</v>
      </c>
      <c r="AF18" s="12">
        <v>8.14</v>
      </c>
      <c r="AG18" s="24">
        <f t="shared" si="5"/>
        <v>0.39929328621908128</v>
      </c>
      <c r="AH18" s="24">
        <f t="shared" si="6"/>
        <v>0.59717314487632511</v>
      </c>
      <c r="AI18" s="18"/>
      <c r="AJ18" s="10">
        <v>83</v>
      </c>
      <c r="AK18" s="12">
        <v>5.5</v>
      </c>
      <c r="AL18" s="22">
        <v>52</v>
      </c>
      <c r="AM18" s="12">
        <v>5.35</v>
      </c>
      <c r="AN18" s="22">
        <v>30</v>
      </c>
      <c r="AO18" s="12">
        <v>5.6</v>
      </c>
      <c r="AP18" s="24">
        <f t="shared" si="7"/>
        <v>0.62650602409638556</v>
      </c>
      <c r="AQ18" s="24">
        <f t="shared" si="8"/>
        <v>0.36144578313253012</v>
      </c>
      <c r="AR18" s="18"/>
      <c r="AS18" s="10">
        <v>35</v>
      </c>
      <c r="AT18" s="12">
        <v>2.5299999999999998</v>
      </c>
      <c r="AU18" s="22">
        <v>12</v>
      </c>
      <c r="AV18" s="12">
        <v>1.27</v>
      </c>
      <c r="AW18" s="22">
        <v>23</v>
      </c>
      <c r="AX18" s="12">
        <v>5.31</v>
      </c>
      <c r="AY18" s="24">
        <f t="shared" si="9"/>
        <v>0.34285714285714286</v>
      </c>
      <c r="AZ18" s="24">
        <f t="shared" si="10"/>
        <v>0.65714285714285714</v>
      </c>
      <c r="BA18" s="18"/>
      <c r="BB18" s="10">
        <v>30</v>
      </c>
      <c r="BC18" s="12">
        <v>3.99</v>
      </c>
      <c r="BD18" s="22">
        <v>16</v>
      </c>
      <c r="BE18" s="12">
        <v>3.47</v>
      </c>
      <c r="BF18" s="22">
        <v>14</v>
      </c>
      <c r="BG18" s="12">
        <v>4.88</v>
      </c>
      <c r="BH18" s="24">
        <f t="shared" si="11"/>
        <v>0.53333333333333333</v>
      </c>
      <c r="BI18" s="24">
        <f t="shared" si="12"/>
        <v>0.46666666666666667</v>
      </c>
      <c r="BJ18" s="18"/>
      <c r="BK18" s="10">
        <v>24</v>
      </c>
      <c r="BL18" s="12">
        <v>2.4900000000000002</v>
      </c>
      <c r="BM18" s="22">
        <v>5</v>
      </c>
      <c r="BN18" s="12">
        <v>0.87</v>
      </c>
      <c r="BO18" s="22">
        <v>19</v>
      </c>
      <c r="BP18" s="12">
        <v>4.87</v>
      </c>
      <c r="BQ18" s="24">
        <f t="shared" si="13"/>
        <v>0.20833333333333334</v>
      </c>
      <c r="BR18" s="24">
        <f t="shared" si="14"/>
        <v>0.79166666666666663</v>
      </c>
      <c r="BS18" s="18"/>
      <c r="BT18" s="10">
        <v>70</v>
      </c>
      <c r="BU18" s="12">
        <v>4.7300000000000004</v>
      </c>
      <c r="BV18" s="22">
        <v>37</v>
      </c>
      <c r="BW18" s="12">
        <v>4</v>
      </c>
      <c r="BX18" s="22">
        <v>33</v>
      </c>
      <c r="BY18" s="12">
        <v>5.97</v>
      </c>
      <c r="BZ18" s="24">
        <f t="shared" si="15"/>
        <v>0.52857142857142858</v>
      </c>
      <c r="CA18" s="24">
        <f t="shared" si="16"/>
        <v>0.47142857142857142</v>
      </c>
      <c r="CB18" s="18"/>
      <c r="CC18" s="10">
        <v>26</v>
      </c>
      <c r="CD18" s="12">
        <v>2.87</v>
      </c>
      <c r="CE18" s="22">
        <v>10</v>
      </c>
      <c r="CF18" s="12">
        <v>1.76</v>
      </c>
      <c r="CG18" s="22">
        <v>16</v>
      </c>
      <c r="CH18" s="12">
        <v>4.75</v>
      </c>
      <c r="CI18" s="24">
        <f t="shared" si="17"/>
        <v>0.38461538461538464</v>
      </c>
      <c r="CJ18" s="24">
        <f t="shared" si="18"/>
        <v>0.61538461538461542</v>
      </c>
      <c r="CK18" s="18"/>
      <c r="CL18" s="10">
        <v>34</v>
      </c>
      <c r="CM18" s="12">
        <v>1.8</v>
      </c>
      <c r="CN18" s="22">
        <v>13</v>
      </c>
      <c r="CO18" s="12">
        <v>0.98</v>
      </c>
      <c r="CP18" s="22">
        <v>21</v>
      </c>
      <c r="CQ18" s="12">
        <v>3.81</v>
      </c>
      <c r="CR18" s="24">
        <f t="shared" si="19"/>
        <v>0.38235294117647056</v>
      </c>
      <c r="CS18" s="24">
        <f t="shared" si="20"/>
        <v>0.61764705882352944</v>
      </c>
      <c r="CT18" s="18"/>
      <c r="CU18" s="10">
        <v>76</v>
      </c>
      <c r="CV18" s="12">
        <v>3.19</v>
      </c>
      <c r="CW18" s="22">
        <v>27</v>
      </c>
      <c r="CX18" s="12">
        <v>1.8</v>
      </c>
      <c r="CY18" s="22">
        <v>49</v>
      </c>
      <c r="CZ18" s="12">
        <v>5.59</v>
      </c>
      <c r="DA18" s="24">
        <f t="shared" si="21"/>
        <v>0.35526315789473684</v>
      </c>
      <c r="DB18" s="24">
        <f t="shared" si="22"/>
        <v>0.64473684210526316</v>
      </c>
      <c r="DC18" s="18"/>
      <c r="DD18" s="10">
        <v>2</v>
      </c>
      <c r="DE18" s="12">
        <v>5.13</v>
      </c>
      <c r="DF18" s="22">
        <v>2</v>
      </c>
      <c r="DG18" s="12">
        <v>6.9</v>
      </c>
      <c r="DH18" s="22">
        <v>0</v>
      </c>
      <c r="DI18" s="12">
        <v>0</v>
      </c>
      <c r="DJ18" s="24">
        <f t="shared" si="23"/>
        <v>1</v>
      </c>
      <c r="DK18" s="24">
        <f t="shared" si="24"/>
        <v>0</v>
      </c>
      <c r="DL18" s="18"/>
      <c r="DM18" s="10">
        <v>14</v>
      </c>
      <c r="DN18" s="12">
        <v>2.66</v>
      </c>
      <c r="DO18" s="22">
        <v>9</v>
      </c>
      <c r="DP18" s="12">
        <v>2.56</v>
      </c>
      <c r="DQ18" s="22">
        <v>5</v>
      </c>
      <c r="DR18" s="12">
        <v>2.89</v>
      </c>
      <c r="DS18" s="24">
        <f t="shared" si="25"/>
        <v>0.6428571428571429</v>
      </c>
      <c r="DT18" s="24">
        <f t="shared" si="26"/>
        <v>0.35714285714285715</v>
      </c>
      <c r="DU18" s="18"/>
      <c r="DV18" s="10">
        <v>10</v>
      </c>
      <c r="DW18" s="12">
        <v>1.86</v>
      </c>
      <c r="DX18" s="22">
        <v>5</v>
      </c>
      <c r="DY18" s="12">
        <v>1.48</v>
      </c>
      <c r="DZ18" s="22">
        <v>5</v>
      </c>
      <c r="EA18" s="12">
        <v>2.5299999999999998</v>
      </c>
      <c r="EB18" s="24">
        <f t="shared" si="27"/>
        <v>0.5</v>
      </c>
      <c r="EC18" s="24">
        <f t="shared" si="28"/>
        <v>0.5</v>
      </c>
      <c r="ED18" s="18"/>
      <c r="EE18" s="10">
        <v>17</v>
      </c>
      <c r="EF18" s="12">
        <v>2.56</v>
      </c>
      <c r="EG18" s="22">
        <v>10</v>
      </c>
      <c r="EH18" s="12">
        <v>2.14</v>
      </c>
      <c r="EI18" s="22">
        <v>7</v>
      </c>
      <c r="EJ18" s="12">
        <v>3.61</v>
      </c>
      <c r="EK18" s="24">
        <f t="shared" si="29"/>
        <v>0.58823529411764708</v>
      </c>
      <c r="EL18" s="24">
        <f t="shared" si="30"/>
        <v>0.41176470588235292</v>
      </c>
      <c r="EM18" s="18"/>
      <c r="EN18" s="10">
        <v>31</v>
      </c>
      <c r="EO18" s="12">
        <v>7.01</v>
      </c>
      <c r="EP18" s="22">
        <v>24</v>
      </c>
      <c r="EQ18" s="12">
        <v>7.16</v>
      </c>
      <c r="ER18" s="22">
        <v>7</v>
      </c>
      <c r="ES18" s="12">
        <v>6.6</v>
      </c>
      <c r="ET18" s="24">
        <f t="shared" si="31"/>
        <v>0.77419354838709675</v>
      </c>
      <c r="EU18" s="24">
        <f t="shared" si="32"/>
        <v>0.22580645161290322</v>
      </c>
      <c r="EV18" s="18"/>
    </row>
    <row r="19" spans="1:152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33"/>
        <v>0.56150167192891309</v>
      </c>
      <c r="F19" s="23">
        <v>65530</v>
      </c>
      <c r="G19" s="25">
        <f t="shared" si="0"/>
        <v>0.43650000666107136</v>
      </c>
      <c r="H19" s="18"/>
      <c r="I19" s="11">
        <v>1274</v>
      </c>
      <c r="J19" s="13">
        <v>4.1900000000000004</v>
      </c>
      <c r="K19" s="23">
        <v>787</v>
      </c>
      <c r="L19" s="13">
        <v>4.26</v>
      </c>
      <c r="M19" s="23">
        <v>483</v>
      </c>
      <c r="N19" s="13">
        <v>4.07</v>
      </c>
      <c r="O19" s="25">
        <f t="shared" si="1"/>
        <v>0.61773940345368916</v>
      </c>
      <c r="P19" s="25">
        <f t="shared" si="2"/>
        <v>0.37912087912087911</v>
      </c>
      <c r="Q19" s="18"/>
      <c r="R19" s="11">
        <v>578</v>
      </c>
      <c r="S19" s="13">
        <v>5.09</v>
      </c>
      <c r="T19" s="23">
        <v>314</v>
      </c>
      <c r="U19" s="13">
        <v>5.07</v>
      </c>
      <c r="V19" s="23">
        <v>263</v>
      </c>
      <c r="W19" s="13">
        <v>5.1100000000000003</v>
      </c>
      <c r="X19" s="25">
        <f t="shared" si="3"/>
        <v>0.54325259515570934</v>
      </c>
      <c r="Y19" s="25">
        <f t="shared" si="4"/>
        <v>0.45501730103806226</v>
      </c>
      <c r="Z19" s="18"/>
      <c r="AA19" s="11">
        <v>226</v>
      </c>
      <c r="AB19" s="13">
        <v>4.05</v>
      </c>
      <c r="AC19" s="23">
        <v>160</v>
      </c>
      <c r="AD19" s="13">
        <v>4.58</v>
      </c>
      <c r="AE19" s="23">
        <v>65</v>
      </c>
      <c r="AF19" s="13">
        <v>3.13</v>
      </c>
      <c r="AG19" s="25">
        <f t="shared" si="5"/>
        <v>0.70796460176991149</v>
      </c>
      <c r="AH19" s="25">
        <f t="shared" si="6"/>
        <v>0.28761061946902655</v>
      </c>
      <c r="AI19" s="18"/>
      <c r="AJ19" s="11">
        <v>45</v>
      </c>
      <c r="AK19" s="13">
        <v>2.98</v>
      </c>
      <c r="AL19" s="23">
        <v>24</v>
      </c>
      <c r="AM19" s="13">
        <v>2.4700000000000002</v>
      </c>
      <c r="AN19" s="23">
        <v>21</v>
      </c>
      <c r="AO19" s="13">
        <v>3.92</v>
      </c>
      <c r="AP19" s="25">
        <f t="shared" si="7"/>
        <v>0.53333333333333333</v>
      </c>
      <c r="AQ19" s="25">
        <f t="shared" si="8"/>
        <v>0.46666666666666667</v>
      </c>
      <c r="AR19" s="18"/>
      <c r="AS19" s="11">
        <v>32</v>
      </c>
      <c r="AT19" s="13">
        <v>2.31</v>
      </c>
      <c r="AU19" s="23">
        <v>21</v>
      </c>
      <c r="AV19" s="13">
        <v>2.2200000000000002</v>
      </c>
      <c r="AW19" s="23">
        <v>11</v>
      </c>
      <c r="AX19" s="13">
        <v>2.54</v>
      </c>
      <c r="AY19" s="25">
        <f t="shared" si="9"/>
        <v>0.65625</v>
      </c>
      <c r="AZ19" s="25">
        <f t="shared" si="10"/>
        <v>0.34375</v>
      </c>
      <c r="BA19" s="18"/>
      <c r="BB19" s="11">
        <v>27</v>
      </c>
      <c r="BC19" s="13">
        <v>3.6</v>
      </c>
      <c r="BD19" s="23">
        <v>22</v>
      </c>
      <c r="BE19" s="13">
        <v>4.7699999999999996</v>
      </c>
      <c r="BF19" s="23">
        <v>5</v>
      </c>
      <c r="BG19" s="13">
        <v>1.74</v>
      </c>
      <c r="BH19" s="25">
        <f t="shared" si="11"/>
        <v>0.81481481481481477</v>
      </c>
      <c r="BI19" s="25">
        <f t="shared" si="12"/>
        <v>0.18518518518518517</v>
      </c>
      <c r="BJ19" s="18"/>
      <c r="BK19" s="11">
        <v>28</v>
      </c>
      <c r="BL19" s="13">
        <v>2.9</v>
      </c>
      <c r="BM19" s="23">
        <v>15</v>
      </c>
      <c r="BN19" s="13">
        <v>2.62</v>
      </c>
      <c r="BO19" s="23">
        <v>13</v>
      </c>
      <c r="BP19" s="13">
        <v>3.33</v>
      </c>
      <c r="BQ19" s="25">
        <f t="shared" si="13"/>
        <v>0.5357142857142857</v>
      </c>
      <c r="BR19" s="25">
        <f t="shared" si="14"/>
        <v>0.4642857142857143</v>
      </c>
      <c r="BS19" s="18"/>
      <c r="BT19" s="11">
        <v>76</v>
      </c>
      <c r="BU19" s="13">
        <v>5.14</v>
      </c>
      <c r="BV19" s="23">
        <v>48</v>
      </c>
      <c r="BW19" s="13">
        <v>5.19</v>
      </c>
      <c r="BX19" s="23">
        <v>28</v>
      </c>
      <c r="BY19" s="13">
        <v>5.0599999999999996</v>
      </c>
      <c r="BZ19" s="25">
        <f t="shared" si="15"/>
        <v>0.63157894736842102</v>
      </c>
      <c r="CA19" s="25">
        <f t="shared" si="16"/>
        <v>0.36842105263157893</v>
      </c>
      <c r="CB19" s="18"/>
      <c r="CC19" s="11">
        <v>32</v>
      </c>
      <c r="CD19" s="13">
        <v>3.53</v>
      </c>
      <c r="CE19" s="23">
        <v>19</v>
      </c>
      <c r="CF19" s="13">
        <v>3.34</v>
      </c>
      <c r="CG19" s="23">
        <v>13</v>
      </c>
      <c r="CH19" s="13">
        <v>3.86</v>
      </c>
      <c r="CI19" s="25">
        <f t="shared" si="17"/>
        <v>0.59375</v>
      </c>
      <c r="CJ19" s="25">
        <f t="shared" si="18"/>
        <v>0.40625</v>
      </c>
      <c r="CK19" s="18"/>
      <c r="CL19" s="11">
        <v>70</v>
      </c>
      <c r="CM19" s="13">
        <v>3.7</v>
      </c>
      <c r="CN19" s="23">
        <v>52</v>
      </c>
      <c r="CO19" s="13">
        <v>3.91</v>
      </c>
      <c r="CP19" s="23">
        <v>18</v>
      </c>
      <c r="CQ19" s="13">
        <v>3.27</v>
      </c>
      <c r="CR19" s="25">
        <f t="shared" si="19"/>
        <v>0.74285714285714288</v>
      </c>
      <c r="CS19" s="25">
        <f t="shared" si="20"/>
        <v>0.25714285714285712</v>
      </c>
      <c r="CT19" s="18"/>
      <c r="CU19" s="11">
        <v>85</v>
      </c>
      <c r="CV19" s="13">
        <v>3.57</v>
      </c>
      <c r="CW19" s="23">
        <v>55</v>
      </c>
      <c r="CX19" s="13">
        <v>3.66</v>
      </c>
      <c r="CY19" s="23">
        <v>28</v>
      </c>
      <c r="CZ19" s="13">
        <v>3.2</v>
      </c>
      <c r="DA19" s="25">
        <f t="shared" si="21"/>
        <v>0.6470588235294118</v>
      </c>
      <c r="DB19" s="25">
        <f t="shared" si="22"/>
        <v>0.32941176470588235</v>
      </c>
      <c r="DC19" s="18"/>
      <c r="DD19" s="11">
        <v>1</v>
      </c>
      <c r="DE19" s="13">
        <v>2.56</v>
      </c>
      <c r="DF19" s="23">
        <v>1</v>
      </c>
      <c r="DG19" s="13">
        <v>3.45</v>
      </c>
      <c r="DH19" s="23">
        <v>0</v>
      </c>
      <c r="DI19" s="13">
        <v>0</v>
      </c>
      <c r="DJ19" s="25">
        <f t="shared" si="23"/>
        <v>1</v>
      </c>
      <c r="DK19" s="25">
        <f t="shared" si="24"/>
        <v>0</v>
      </c>
      <c r="DL19" s="18"/>
      <c r="DM19" s="11">
        <v>23</v>
      </c>
      <c r="DN19" s="13">
        <v>4.37</v>
      </c>
      <c r="DO19" s="23">
        <v>18</v>
      </c>
      <c r="DP19" s="13">
        <v>5.1100000000000003</v>
      </c>
      <c r="DQ19" s="23">
        <v>5</v>
      </c>
      <c r="DR19" s="13">
        <v>2.89</v>
      </c>
      <c r="DS19" s="25">
        <f t="shared" si="25"/>
        <v>0.78260869565217395</v>
      </c>
      <c r="DT19" s="25">
        <f t="shared" si="26"/>
        <v>0.21739130434782608</v>
      </c>
      <c r="DU19" s="18"/>
      <c r="DV19" s="11">
        <v>19</v>
      </c>
      <c r="DW19" s="13">
        <v>3.53</v>
      </c>
      <c r="DX19" s="23">
        <v>14</v>
      </c>
      <c r="DY19" s="13">
        <v>4.1399999999999997</v>
      </c>
      <c r="DZ19" s="23">
        <v>5</v>
      </c>
      <c r="EA19" s="13">
        <v>2.5299999999999998</v>
      </c>
      <c r="EB19" s="25">
        <f t="shared" si="27"/>
        <v>0.73684210526315785</v>
      </c>
      <c r="EC19" s="25">
        <f t="shared" si="28"/>
        <v>0.26315789473684209</v>
      </c>
      <c r="ED19" s="18"/>
      <c r="EE19" s="11">
        <v>21</v>
      </c>
      <c r="EF19" s="13">
        <v>3.17</v>
      </c>
      <c r="EG19" s="23">
        <v>17</v>
      </c>
      <c r="EH19" s="13">
        <v>3.63</v>
      </c>
      <c r="EI19" s="23">
        <v>4</v>
      </c>
      <c r="EJ19" s="13">
        <v>2.06</v>
      </c>
      <c r="EK19" s="25">
        <f t="shared" si="29"/>
        <v>0.80952380952380953</v>
      </c>
      <c r="EL19" s="25">
        <f t="shared" si="30"/>
        <v>0.19047619047619047</v>
      </c>
      <c r="EM19" s="18"/>
      <c r="EN19" s="11">
        <v>11</v>
      </c>
      <c r="EO19" s="13">
        <v>2.4900000000000002</v>
      </c>
      <c r="EP19" s="23">
        <v>7</v>
      </c>
      <c r="EQ19" s="13">
        <v>2.09</v>
      </c>
      <c r="ER19" s="23">
        <v>4</v>
      </c>
      <c r="ES19" s="13">
        <v>3.77</v>
      </c>
      <c r="ET19" s="25">
        <f t="shared" si="31"/>
        <v>0.63636363636363635</v>
      </c>
      <c r="EU19" s="25">
        <f t="shared" si="32"/>
        <v>0.36363636363636365</v>
      </c>
      <c r="EV19" s="18"/>
    </row>
    <row r="20" spans="1:152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33"/>
        <v>0.83623937680588067</v>
      </c>
      <c r="F20" s="22">
        <v>65370</v>
      </c>
      <c r="G20" s="24">
        <f t="shared" si="0"/>
        <v>0.16310938334323086</v>
      </c>
      <c r="H20" s="18"/>
      <c r="I20" s="10">
        <v>3195</v>
      </c>
      <c r="J20" s="12">
        <v>10.5</v>
      </c>
      <c r="K20" s="22">
        <v>2574</v>
      </c>
      <c r="L20" s="12">
        <v>13.92</v>
      </c>
      <c r="M20" s="22">
        <v>617</v>
      </c>
      <c r="N20" s="12">
        <v>5.2</v>
      </c>
      <c r="O20" s="24">
        <f t="shared" si="1"/>
        <v>0.80563380281690145</v>
      </c>
      <c r="P20" s="24">
        <f t="shared" si="2"/>
        <v>0.19311424100156493</v>
      </c>
      <c r="Q20" s="18"/>
      <c r="R20" s="10">
        <v>1243</v>
      </c>
      <c r="S20" s="12">
        <v>10.94</v>
      </c>
      <c r="T20" s="22">
        <v>960</v>
      </c>
      <c r="U20" s="12">
        <v>15.5</v>
      </c>
      <c r="V20" s="22">
        <v>281</v>
      </c>
      <c r="W20" s="12">
        <v>5.46</v>
      </c>
      <c r="X20" s="24">
        <f t="shared" si="3"/>
        <v>0.77232502011263071</v>
      </c>
      <c r="Y20" s="24">
        <f t="shared" si="4"/>
        <v>0.22606596942880128</v>
      </c>
      <c r="Z20" s="18"/>
      <c r="AA20" s="10">
        <v>594</v>
      </c>
      <c r="AB20" s="12">
        <v>10.64</v>
      </c>
      <c r="AC20" s="22">
        <v>507</v>
      </c>
      <c r="AD20" s="12">
        <v>14.51</v>
      </c>
      <c r="AE20" s="22">
        <v>87</v>
      </c>
      <c r="AF20" s="12">
        <v>4.1900000000000004</v>
      </c>
      <c r="AG20" s="24">
        <f t="shared" si="5"/>
        <v>0.85353535353535348</v>
      </c>
      <c r="AH20" s="24">
        <f t="shared" si="6"/>
        <v>0.14646464646464646</v>
      </c>
      <c r="AI20" s="18"/>
      <c r="AJ20" s="10">
        <v>203</v>
      </c>
      <c r="AK20" s="12">
        <v>13.44</v>
      </c>
      <c r="AL20" s="22">
        <v>165</v>
      </c>
      <c r="AM20" s="12">
        <v>16.98</v>
      </c>
      <c r="AN20" s="22">
        <v>38</v>
      </c>
      <c r="AO20" s="12">
        <v>7.09</v>
      </c>
      <c r="AP20" s="24">
        <f t="shared" si="7"/>
        <v>0.81280788177339902</v>
      </c>
      <c r="AQ20" s="24">
        <f t="shared" si="8"/>
        <v>0.18719211822660098</v>
      </c>
      <c r="AR20" s="18"/>
      <c r="AS20" s="10">
        <v>172</v>
      </c>
      <c r="AT20" s="12">
        <v>12.43</v>
      </c>
      <c r="AU20" s="22">
        <v>134</v>
      </c>
      <c r="AV20" s="12">
        <v>14.15</v>
      </c>
      <c r="AW20" s="22">
        <v>38</v>
      </c>
      <c r="AX20" s="12">
        <v>8.7799999999999994</v>
      </c>
      <c r="AY20" s="24">
        <f t="shared" si="9"/>
        <v>0.77906976744186052</v>
      </c>
      <c r="AZ20" s="24">
        <f t="shared" si="10"/>
        <v>0.22093023255813954</v>
      </c>
      <c r="BA20" s="18"/>
      <c r="BB20" s="10">
        <v>51</v>
      </c>
      <c r="BC20" s="12">
        <v>6.79</v>
      </c>
      <c r="BD20" s="22">
        <v>41</v>
      </c>
      <c r="BE20" s="12">
        <v>8.89</v>
      </c>
      <c r="BF20" s="22">
        <v>10</v>
      </c>
      <c r="BG20" s="12">
        <v>3.48</v>
      </c>
      <c r="BH20" s="24">
        <f t="shared" si="11"/>
        <v>0.80392156862745101</v>
      </c>
      <c r="BI20" s="24">
        <f t="shared" si="12"/>
        <v>0.19607843137254902</v>
      </c>
      <c r="BJ20" s="18"/>
      <c r="BK20" s="10">
        <v>113</v>
      </c>
      <c r="BL20" s="12">
        <v>11.72</v>
      </c>
      <c r="BM20" s="22">
        <v>81</v>
      </c>
      <c r="BN20" s="12">
        <v>14.14</v>
      </c>
      <c r="BO20" s="22">
        <v>32</v>
      </c>
      <c r="BP20" s="12">
        <v>8.2100000000000009</v>
      </c>
      <c r="BQ20" s="24">
        <f t="shared" si="13"/>
        <v>0.7168141592920354</v>
      </c>
      <c r="BR20" s="24">
        <f t="shared" si="14"/>
        <v>0.2831858407079646</v>
      </c>
      <c r="BS20" s="18"/>
      <c r="BT20" s="10">
        <v>143</v>
      </c>
      <c r="BU20" s="12">
        <v>9.67</v>
      </c>
      <c r="BV20" s="22">
        <v>113</v>
      </c>
      <c r="BW20" s="12">
        <v>12.23</v>
      </c>
      <c r="BX20" s="22">
        <v>29</v>
      </c>
      <c r="BY20" s="12">
        <v>5.24</v>
      </c>
      <c r="BZ20" s="24">
        <f t="shared" si="15"/>
        <v>0.79020979020979021</v>
      </c>
      <c r="CA20" s="24">
        <f t="shared" si="16"/>
        <v>0.20279720279720279</v>
      </c>
      <c r="CB20" s="18"/>
      <c r="CC20" s="10">
        <v>77</v>
      </c>
      <c r="CD20" s="12">
        <v>8.49</v>
      </c>
      <c r="CE20" s="22">
        <v>67</v>
      </c>
      <c r="CF20" s="12">
        <v>11.78</v>
      </c>
      <c r="CG20" s="22">
        <v>9</v>
      </c>
      <c r="CH20" s="12">
        <v>2.67</v>
      </c>
      <c r="CI20" s="24">
        <f t="shared" si="17"/>
        <v>0.87012987012987009</v>
      </c>
      <c r="CJ20" s="24">
        <f t="shared" si="18"/>
        <v>0.11688311688311688</v>
      </c>
      <c r="CK20" s="18"/>
      <c r="CL20" s="10">
        <v>218</v>
      </c>
      <c r="CM20" s="12">
        <v>11.52</v>
      </c>
      <c r="CN20" s="22">
        <v>185</v>
      </c>
      <c r="CO20" s="12">
        <v>13.9</v>
      </c>
      <c r="CP20" s="22">
        <v>33</v>
      </c>
      <c r="CQ20" s="12">
        <v>5.99</v>
      </c>
      <c r="CR20" s="24">
        <f t="shared" si="19"/>
        <v>0.84862385321100919</v>
      </c>
      <c r="CS20" s="24">
        <f t="shared" si="20"/>
        <v>0.15137614678899083</v>
      </c>
      <c r="CT20" s="18"/>
      <c r="CU20" s="10">
        <v>207</v>
      </c>
      <c r="CV20" s="12">
        <v>8.69</v>
      </c>
      <c r="CW20" s="22">
        <v>173</v>
      </c>
      <c r="CX20" s="12">
        <v>11.53</v>
      </c>
      <c r="CY20" s="22">
        <v>34</v>
      </c>
      <c r="CZ20" s="12">
        <v>3.88</v>
      </c>
      <c r="DA20" s="24">
        <f t="shared" si="21"/>
        <v>0.83574879227053145</v>
      </c>
      <c r="DB20" s="24">
        <f t="shared" si="22"/>
        <v>0.16425120772946861</v>
      </c>
      <c r="DC20" s="18"/>
      <c r="DD20" s="10">
        <v>1</v>
      </c>
      <c r="DE20" s="12">
        <v>2.56</v>
      </c>
      <c r="DF20" s="22">
        <v>0</v>
      </c>
      <c r="DG20" s="12">
        <v>0</v>
      </c>
      <c r="DH20" s="22">
        <v>1</v>
      </c>
      <c r="DI20" s="12">
        <v>11.11</v>
      </c>
      <c r="DJ20" s="24">
        <f t="shared" si="23"/>
        <v>0</v>
      </c>
      <c r="DK20" s="24">
        <f t="shared" si="24"/>
        <v>1</v>
      </c>
      <c r="DL20" s="18"/>
      <c r="DM20" s="10">
        <v>42</v>
      </c>
      <c r="DN20" s="12">
        <v>7.98</v>
      </c>
      <c r="DO20" s="22">
        <v>36</v>
      </c>
      <c r="DP20" s="12">
        <v>10.23</v>
      </c>
      <c r="DQ20" s="22">
        <v>6</v>
      </c>
      <c r="DR20" s="12">
        <v>3.47</v>
      </c>
      <c r="DS20" s="24">
        <f t="shared" si="25"/>
        <v>0.8571428571428571</v>
      </c>
      <c r="DT20" s="24">
        <f t="shared" si="26"/>
        <v>0.14285714285714285</v>
      </c>
      <c r="DU20" s="18"/>
      <c r="DV20" s="10">
        <v>33</v>
      </c>
      <c r="DW20" s="12">
        <v>6.13</v>
      </c>
      <c r="DX20" s="22">
        <v>27</v>
      </c>
      <c r="DY20" s="12">
        <v>7.99</v>
      </c>
      <c r="DZ20" s="22">
        <v>6</v>
      </c>
      <c r="EA20" s="12">
        <v>3.03</v>
      </c>
      <c r="EB20" s="24">
        <f t="shared" si="27"/>
        <v>0.81818181818181823</v>
      </c>
      <c r="EC20" s="24">
        <f t="shared" si="28"/>
        <v>0.18181818181818182</v>
      </c>
      <c r="ED20" s="18"/>
      <c r="EE20" s="10">
        <v>55</v>
      </c>
      <c r="EF20" s="12">
        <v>8.3000000000000007</v>
      </c>
      <c r="EG20" s="22">
        <v>47</v>
      </c>
      <c r="EH20" s="12">
        <v>10.039999999999999</v>
      </c>
      <c r="EI20" s="22">
        <v>8</v>
      </c>
      <c r="EJ20" s="12">
        <v>4.12</v>
      </c>
      <c r="EK20" s="24">
        <f t="shared" si="29"/>
        <v>0.8545454545454545</v>
      </c>
      <c r="EL20" s="24">
        <f t="shared" si="30"/>
        <v>0.14545454545454545</v>
      </c>
      <c r="EM20" s="18"/>
      <c r="EN20" s="10">
        <v>43</v>
      </c>
      <c r="EO20" s="12">
        <v>9.73</v>
      </c>
      <c r="EP20" s="22">
        <v>38</v>
      </c>
      <c r="EQ20" s="12">
        <v>11.34</v>
      </c>
      <c r="ER20" s="22">
        <v>5</v>
      </c>
      <c r="ES20" s="12">
        <v>4.72</v>
      </c>
      <c r="ET20" s="24">
        <f t="shared" si="31"/>
        <v>0.88372093023255816</v>
      </c>
      <c r="EU20" s="24">
        <f t="shared" si="32"/>
        <v>0.11627906976744186</v>
      </c>
      <c r="EV20" s="18"/>
    </row>
    <row r="21" spans="1:152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33"/>
        <v>0.79652662989815015</v>
      </c>
      <c r="F21" s="23">
        <v>74134</v>
      </c>
      <c r="G21" s="25">
        <f t="shared" si="0"/>
        <v>0.20221047520852767</v>
      </c>
      <c r="H21" s="18"/>
      <c r="I21" s="11">
        <v>3768</v>
      </c>
      <c r="J21" s="13">
        <v>12.39</v>
      </c>
      <c r="K21" s="23">
        <v>3159</v>
      </c>
      <c r="L21" s="13">
        <v>17.09</v>
      </c>
      <c r="M21" s="23">
        <v>605</v>
      </c>
      <c r="N21" s="13">
        <v>5.0999999999999996</v>
      </c>
      <c r="O21" s="25">
        <f t="shared" si="1"/>
        <v>0.8383757961783439</v>
      </c>
      <c r="P21" s="25">
        <f t="shared" si="2"/>
        <v>0.16056263269639065</v>
      </c>
      <c r="Q21" s="18"/>
      <c r="R21" s="11">
        <v>1353</v>
      </c>
      <c r="S21" s="13">
        <v>11.91</v>
      </c>
      <c r="T21" s="23">
        <v>1095</v>
      </c>
      <c r="U21" s="13">
        <v>17.68</v>
      </c>
      <c r="V21" s="23">
        <v>258</v>
      </c>
      <c r="W21" s="13">
        <v>5.01</v>
      </c>
      <c r="X21" s="25">
        <f t="shared" si="3"/>
        <v>0.80931263858093128</v>
      </c>
      <c r="Y21" s="25">
        <f t="shared" si="4"/>
        <v>0.19068736141906872</v>
      </c>
      <c r="Z21" s="18"/>
      <c r="AA21" s="11">
        <v>721</v>
      </c>
      <c r="AB21" s="13">
        <v>12.91</v>
      </c>
      <c r="AC21" s="23">
        <v>602</v>
      </c>
      <c r="AD21" s="13">
        <v>17.22</v>
      </c>
      <c r="AE21" s="23">
        <v>116</v>
      </c>
      <c r="AF21" s="13">
        <v>5.59</v>
      </c>
      <c r="AG21" s="25">
        <f t="shared" si="5"/>
        <v>0.83495145631067957</v>
      </c>
      <c r="AH21" s="25">
        <f t="shared" si="6"/>
        <v>0.16088765603328711</v>
      </c>
      <c r="AI21" s="18"/>
      <c r="AJ21" s="11">
        <v>191</v>
      </c>
      <c r="AK21" s="13">
        <v>12.65</v>
      </c>
      <c r="AL21" s="23">
        <v>165</v>
      </c>
      <c r="AM21" s="13">
        <v>16.98</v>
      </c>
      <c r="AN21" s="23">
        <v>26</v>
      </c>
      <c r="AO21" s="13">
        <v>4.8499999999999996</v>
      </c>
      <c r="AP21" s="25">
        <f t="shared" si="7"/>
        <v>0.86387434554973819</v>
      </c>
      <c r="AQ21" s="25">
        <f t="shared" si="8"/>
        <v>0.13612565445026178</v>
      </c>
      <c r="AR21" s="18"/>
      <c r="AS21" s="11">
        <v>183</v>
      </c>
      <c r="AT21" s="13">
        <v>13.22</v>
      </c>
      <c r="AU21" s="23">
        <v>163</v>
      </c>
      <c r="AV21" s="13">
        <v>17.21</v>
      </c>
      <c r="AW21" s="23">
        <v>20</v>
      </c>
      <c r="AX21" s="13">
        <v>4.62</v>
      </c>
      <c r="AY21" s="25">
        <f t="shared" si="9"/>
        <v>0.89071038251366119</v>
      </c>
      <c r="AZ21" s="25">
        <f t="shared" si="10"/>
        <v>0.10928961748633879</v>
      </c>
      <c r="BA21" s="18"/>
      <c r="BB21" s="11">
        <v>102</v>
      </c>
      <c r="BC21" s="13">
        <v>13.58</v>
      </c>
      <c r="BD21" s="23">
        <v>86</v>
      </c>
      <c r="BE21" s="13">
        <v>18.66</v>
      </c>
      <c r="BF21" s="23">
        <v>16</v>
      </c>
      <c r="BG21" s="13">
        <v>5.57</v>
      </c>
      <c r="BH21" s="25">
        <f t="shared" si="11"/>
        <v>0.84313725490196079</v>
      </c>
      <c r="BI21" s="25">
        <f t="shared" si="12"/>
        <v>0.15686274509803921</v>
      </c>
      <c r="BJ21" s="18"/>
      <c r="BK21" s="11">
        <v>124</v>
      </c>
      <c r="BL21" s="13">
        <v>12.86</v>
      </c>
      <c r="BM21" s="23">
        <v>101</v>
      </c>
      <c r="BN21" s="13">
        <v>17.63</v>
      </c>
      <c r="BO21" s="23">
        <v>23</v>
      </c>
      <c r="BP21" s="13">
        <v>5.9</v>
      </c>
      <c r="BQ21" s="25">
        <f t="shared" si="13"/>
        <v>0.81451612903225812</v>
      </c>
      <c r="BR21" s="25">
        <f t="shared" si="14"/>
        <v>0.18548387096774194</v>
      </c>
      <c r="BS21" s="18"/>
      <c r="BT21" s="11">
        <v>170</v>
      </c>
      <c r="BU21" s="13">
        <v>11.49</v>
      </c>
      <c r="BV21" s="23">
        <v>138</v>
      </c>
      <c r="BW21" s="13">
        <v>14.94</v>
      </c>
      <c r="BX21" s="23">
        <v>32</v>
      </c>
      <c r="BY21" s="13">
        <v>5.79</v>
      </c>
      <c r="BZ21" s="25">
        <f t="shared" si="15"/>
        <v>0.81176470588235294</v>
      </c>
      <c r="CA21" s="25">
        <f t="shared" si="16"/>
        <v>0.18823529411764706</v>
      </c>
      <c r="CB21" s="18"/>
      <c r="CC21" s="11">
        <v>103</v>
      </c>
      <c r="CD21" s="13">
        <v>11.36</v>
      </c>
      <c r="CE21" s="23">
        <v>91</v>
      </c>
      <c r="CF21" s="13">
        <v>15.99</v>
      </c>
      <c r="CG21" s="23">
        <v>12</v>
      </c>
      <c r="CH21" s="13">
        <v>3.56</v>
      </c>
      <c r="CI21" s="25">
        <f t="shared" si="17"/>
        <v>0.88349514563106801</v>
      </c>
      <c r="CJ21" s="25">
        <f t="shared" si="18"/>
        <v>0.11650485436893204</v>
      </c>
      <c r="CK21" s="18"/>
      <c r="CL21" s="11">
        <v>186</v>
      </c>
      <c r="CM21" s="13">
        <v>9.83</v>
      </c>
      <c r="CN21" s="23">
        <v>158</v>
      </c>
      <c r="CO21" s="13">
        <v>11.87</v>
      </c>
      <c r="CP21" s="23">
        <v>27</v>
      </c>
      <c r="CQ21" s="13">
        <v>4.9000000000000004</v>
      </c>
      <c r="CR21" s="25">
        <f t="shared" si="19"/>
        <v>0.84946236559139787</v>
      </c>
      <c r="CS21" s="25">
        <f t="shared" si="20"/>
        <v>0.14516129032258066</v>
      </c>
      <c r="CT21" s="18"/>
      <c r="CU21" s="11">
        <v>315</v>
      </c>
      <c r="CV21" s="13">
        <v>13.23</v>
      </c>
      <c r="CW21" s="23">
        <v>272</v>
      </c>
      <c r="CX21" s="13">
        <v>18.12</v>
      </c>
      <c r="CY21" s="23">
        <v>43</v>
      </c>
      <c r="CZ21" s="13">
        <v>4.91</v>
      </c>
      <c r="DA21" s="25">
        <f t="shared" si="21"/>
        <v>0.86349206349206353</v>
      </c>
      <c r="DB21" s="25">
        <f t="shared" si="22"/>
        <v>0.13650793650793649</v>
      </c>
      <c r="DC21" s="18"/>
      <c r="DD21" s="11">
        <v>4</v>
      </c>
      <c r="DE21" s="13">
        <v>10.26</v>
      </c>
      <c r="DF21" s="23">
        <v>4</v>
      </c>
      <c r="DG21" s="13">
        <v>13.79</v>
      </c>
      <c r="DH21" s="23">
        <v>0</v>
      </c>
      <c r="DI21" s="13">
        <v>0</v>
      </c>
      <c r="DJ21" s="25">
        <f t="shared" si="23"/>
        <v>1</v>
      </c>
      <c r="DK21" s="25">
        <f t="shared" si="24"/>
        <v>0</v>
      </c>
      <c r="DL21" s="18"/>
      <c r="DM21" s="11">
        <v>80</v>
      </c>
      <c r="DN21" s="13">
        <v>15.21</v>
      </c>
      <c r="DO21" s="23">
        <v>69</v>
      </c>
      <c r="DP21" s="13">
        <v>19.600000000000001</v>
      </c>
      <c r="DQ21" s="23">
        <v>11</v>
      </c>
      <c r="DR21" s="13">
        <v>6.36</v>
      </c>
      <c r="DS21" s="25">
        <f t="shared" si="25"/>
        <v>0.86250000000000004</v>
      </c>
      <c r="DT21" s="25">
        <f t="shared" si="26"/>
        <v>0.13750000000000001</v>
      </c>
      <c r="DU21" s="18"/>
      <c r="DV21" s="11">
        <v>57</v>
      </c>
      <c r="DW21" s="13">
        <v>10.59</v>
      </c>
      <c r="DX21" s="23">
        <v>50</v>
      </c>
      <c r="DY21" s="13">
        <v>14.79</v>
      </c>
      <c r="DZ21" s="23">
        <v>7</v>
      </c>
      <c r="EA21" s="13">
        <v>3.54</v>
      </c>
      <c r="EB21" s="25">
        <f t="shared" si="27"/>
        <v>0.8771929824561403</v>
      </c>
      <c r="EC21" s="25">
        <f t="shared" si="28"/>
        <v>0.12280701754385964</v>
      </c>
      <c r="ED21" s="18"/>
      <c r="EE21" s="11">
        <v>108</v>
      </c>
      <c r="EF21" s="13">
        <v>16.29</v>
      </c>
      <c r="EG21" s="23">
        <v>100</v>
      </c>
      <c r="EH21" s="13">
        <v>21.37</v>
      </c>
      <c r="EI21" s="23">
        <v>8</v>
      </c>
      <c r="EJ21" s="13">
        <v>4.12</v>
      </c>
      <c r="EK21" s="25">
        <f t="shared" si="29"/>
        <v>0.92592592592592593</v>
      </c>
      <c r="EL21" s="25">
        <f t="shared" si="30"/>
        <v>7.407407407407407E-2</v>
      </c>
      <c r="EM21" s="18"/>
      <c r="EN21" s="11">
        <v>71</v>
      </c>
      <c r="EO21" s="13">
        <v>16.059999999999999</v>
      </c>
      <c r="EP21" s="23">
        <v>65</v>
      </c>
      <c r="EQ21" s="13">
        <v>19.399999999999999</v>
      </c>
      <c r="ER21" s="23">
        <v>6</v>
      </c>
      <c r="ES21" s="13">
        <v>5.66</v>
      </c>
      <c r="ET21" s="25">
        <f t="shared" si="31"/>
        <v>0.91549295774647887</v>
      </c>
      <c r="EU21" s="25">
        <f t="shared" si="32"/>
        <v>8.4507042253521125E-2</v>
      </c>
      <c r="EV21" s="18"/>
    </row>
    <row r="22" spans="1:152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33"/>
        <v>0.74965117631099565</v>
      </c>
      <c r="F22" s="22">
        <v>25047</v>
      </c>
      <c r="G22" s="24">
        <f t="shared" si="0"/>
        <v>0.24269408162474324</v>
      </c>
      <c r="H22" s="18"/>
      <c r="I22" s="10">
        <v>1128</v>
      </c>
      <c r="J22" s="12">
        <v>3.71</v>
      </c>
      <c r="K22" s="22">
        <v>758</v>
      </c>
      <c r="L22" s="12">
        <v>4.0999999999999996</v>
      </c>
      <c r="M22" s="22">
        <v>362</v>
      </c>
      <c r="N22" s="12">
        <v>3.05</v>
      </c>
      <c r="O22" s="24">
        <f t="shared" si="1"/>
        <v>0.67198581560283688</v>
      </c>
      <c r="P22" s="24">
        <f t="shared" si="2"/>
        <v>0.32092198581560283</v>
      </c>
      <c r="Q22" s="18"/>
      <c r="R22" s="10">
        <v>430</v>
      </c>
      <c r="S22" s="12">
        <v>3.79</v>
      </c>
      <c r="T22" s="22">
        <v>274</v>
      </c>
      <c r="U22" s="12">
        <v>4.42</v>
      </c>
      <c r="V22" s="22">
        <v>155</v>
      </c>
      <c r="W22" s="12">
        <v>3.01</v>
      </c>
      <c r="X22" s="24">
        <f t="shared" si="3"/>
        <v>0.63720930232558137</v>
      </c>
      <c r="Y22" s="24">
        <f t="shared" si="4"/>
        <v>0.36046511627906974</v>
      </c>
      <c r="Z22" s="18"/>
      <c r="AA22" s="10">
        <v>179</v>
      </c>
      <c r="AB22" s="12">
        <v>3.21</v>
      </c>
      <c r="AC22" s="22">
        <v>131</v>
      </c>
      <c r="AD22" s="12">
        <v>3.75</v>
      </c>
      <c r="AE22" s="22">
        <v>47</v>
      </c>
      <c r="AF22" s="12">
        <v>2.27</v>
      </c>
      <c r="AG22" s="24">
        <f t="shared" si="5"/>
        <v>0.73184357541899436</v>
      </c>
      <c r="AH22" s="24">
        <f t="shared" si="6"/>
        <v>0.26256983240223464</v>
      </c>
      <c r="AI22" s="18"/>
      <c r="AJ22" s="10">
        <v>63</v>
      </c>
      <c r="AK22" s="12">
        <v>4.17</v>
      </c>
      <c r="AL22" s="22">
        <v>46</v>
      </c>
      <c r="AM22" s="12">
        <v>4.7300000000000004</v>
      </c>
      <c r="AN22" s="22">
        <v>17</v>
      </c>
      <c r="AO22" s="12">
        <v>3.17</v>
      </c>
      <c r="AP22" s="24">
        <f t="shared" si="7"/>
        <v>0.73015873015873012</v>
      </c>
      <c r="AQ22" s="24">
        <f t="shared" si="8"/>
        <v>0.26984126984126983</v>
      </c>
      <c r="AR22" s="18"/>
      <c r="AS22" s="10">
        <v>68</v>
      </c>
      <c r="AT22" s="12">
        <v>4.91</v>
      </c>
      <c r="AU22" s="22">
        <v>48</v>
      </c>
      <c r="AV22" s="12">
        <v>5.07</v>
      </c>
      <c r="AW22" s="22">
        <v>19</v>
      </c>
      <c r="AX22" s="12">
        <v>4.3899999999999997</v>
      </c>
      <c r="AY22" s="24">
        <f t="shared" si="9"/>
        <v>0.70588235294117652</v>
      </c>
      <c r="AZ22" s="24">
        <f t="shared" si="10"/>
        <v>0.27941176470588236</v>
      </c>
      <c r="BA22" s="18"/>
      <c r="BB22" s="10">
        <v>36</v>
      </c>
      <c r="BC22" s="12">
        <v>4.79</v>
      </c>
      <c r="BD22" s="22">
        <v>20</v>
      </c>
      <c r="BE22" s="12">
        <v>4.34</v>
      </c>
      <c r="BF22" s="22">
        <v>15</v>
      </c>
      <c r="BG22" s="12">
        <v>5.23</v>
      </c>
      <c r="BH22" s="24">
        <f t="shared" si="11"/>
        <v>0.55555555555555558</v>
      </c>
      <c r="BI22" s="24">
        <f t="shared" si="12"/>
        <v>0.41666666666666669</v>
      </c>
      <c r="BJ22" s="18"/>
      <c r="BK22" s="10">
        <v>26</v>
      </c>
      <c r="BL22" s="12">
        <v>2.7</v>
      </c>
      <c r="BM22" s="22">
        <v>12</v>
      </c>
      <c r="BN22" s="12">
        <v>2.09</v>
      </c>
      <c r="BO22" s="22">
        <v>13</v>
      </c>
      <c r="BP22" s="12">
        <v>3.33</v>
      </c>
      <c r="BQ22" s="24">
        <f t="shared" si="13"/>
        <v>0.46153846153846156</v>
      </c>
      <c r="BR22" s="24">
        <f t="shared" si="14"/>
        <v>0.5</v>
      </c>
      <c r="BS22" s="18"/>
      <c r="BT22" s="10">
        <v>47</v>
      </c>
      <c r="BU22" s="12">
        <v>3.18</v>
      </c>
      <c r="BV22" s="22">
        <v>31</v>
      </c>
      <c r="BW22" s="12">
        <v>3.35</v>
      </c>
      <c r="BX22" s="22">
        <v>16</v>
      </c>
      <c r="BY22" s="12">
        <v>2.89</v>
      </c>
      <c r="BZ22" s="24">
        <f t="shared" si="15"/>
        <v>0.65957446808510634</v>
      </c>
      <c r="CA22" s="24">
        <f t="shared" si="16"/>
        <v>0.34042553191489361</v>
      </c>
      <c r="CB22" s="18"/>
      <c r="CC22" s="10">
        <v>24</v>
      </c>
      <c r="CD22" s="12">
        <v>2.65</v>
      </c>
      <c r="CE22" s="22">
        <v>18</v>
      </c>
      <c r="CF22" s="12">
        <v>3.16</v>
      </c>
      <c r="CG22" s="22">
        <v>6</v>
      </c>
      <c r="CH22" s="12">
        <v>1.78</v>
      </c>
      <c r="CI22" s="24">
        <f t="shared" si="17"/>
        <v>0.75</v>
      </c>
      <c r="CJ22" s="24">
        <f t="shared" si="18"/>
        <v>0.25</v>
      </c>
      <c r="CK22" s="18"/>
      <c r="CL22" s="10">
        <v>67</v>
      </c>
      <c r="CM22" s="12">
        <v>3.54</v>
      </c>
      <c r="CN22" s="22">
        <v>55</v>
      </c>
      <c r="CO22" s="12">
        <v>4.13</v>
      </c>
      <c r="CP22" s="22">
        <v>9</v>
      </c>
      <c r="CQ22" s="12">
        <v>1.63</v>
      </c>
      <c r="CR22" s="24">
        <f t="shared" si="19"/>
        <v>0.82089552238805974</v>
      </c>
      <c r="CS22" s="24">
        <f t="shared" si="20"/>
        <v>0.13432835820895522</v>
      </c>
      <c r="CT22" s="18"/>
      <c r="CU22" s="10">
        <v>101</v>
      </c>
      <c r="CV22" s="12">
        <v>4.24</v>
      </c>
      <c r="CW22" s="22">
        <v>68</v>
      </c>
      <c r="CX22" s="12">
        <v>4.53</v>
      </c>
      <c r="CY22" s="22">
        <v>33</v>
      </c>
      <c r="CZ22" s="12">
        <v>3.77</v>
      </c>
      <c r="DA22" s="24">
        <f t="shared" si="21"/>
        <v>0.67326732673267331</v>
      </c>
      <c r="DB22" s="24">
        <f t="shared" si="22"/>
        <v>0.32673267326732675</v>
      </c>
      <c r="DC22" s="18"/>
      <c r="DD22" s="10">
        <v>4</v>
      </c>
      <c r="DE22" s="12">
        <v>10.26</v>
      </c>
      <c r="DF22" s="22">
        <v>2</v>
      </c>
      <c r="DG22" s="12">
        <v>6.9</v>
      </c>
      <c r="DH22" s="22">
        <v>2</v>
      </c>
      <c r="DI22" s="12">
        <v>22.22</v>
      </c>
      <c r="DJ22" s="24">
        <f t="shared" si="23"/>
        <v>0.5</v>
      </c>
      <c r="DK22" s="24">
        <f t="shared" si="24"/>
        <v>0.5</v>
      </c>
      <c r="DL22" s="18"/>
      <c r="DM22" s="10">
        <v>26</v>
      </c>
      <c r="DN22" s="12">
        <v>4.9400000000000004</v>
      </c>
      <c r="DO22" s="22">
        <v>17</v>
      </c>
      <c r="DP22" s="12">
        <v>4.83</v>
      </c>
      <c r="DQ22" s="22">
        <v>9</v>
      </c>
      <c r="DR22" s="12">
        <v>5.2</v>
      </c>
      <c r="DS22" s="24">
        <f t="shared" si="25"/>
        <v>0.65384615384615385</v>
      </c>
      <c r="DT22" s="24">
        <f t="shared" si="26"/>
        <v>0.34615384615384615</v>
      </c>
      <c r="DU22" s="18"/>
      <c r="DV22" s="10">
        <v>16</v>
      </c>
      <c r="DW22" s="12">
        <v>2.97</v>
      </c>
      <c r="DX22" s="22">
        <v>7</v>
      </c>
      <c r="DY22" s="12">
        <v>2.0699999999999998</v>
      </c>
      <c r="DZ22" s="22">
        <v>9</v>
      </c>
      <c r="EA22" s="12">
        <v>4.55</v>
      </c>
      <c r="EB22" s="24">
        <f t="shared" si="27"/>
        <v>0.4375</v>
      </c>
      <c r="EC22" s="24">
        <f t="shared" si="28"/>
        <v>0.5625</v>
      </c>
      <c r="ED22" s="18"/>
      <c r="EE22" s="10">
        <v>22</v>
      </c>
      <c r="EF22" s="12">
        <v>3.32</v>
      </c>
      <c r="EG22" s="22">
        <v>14</v>
      </c>
      <c r="EH22" s="12">
        <v>2.99</v>
      </c>
      <c r="EI22" s="22">
        <v>8</v>
      </c>
      <c r="EJ22" s="12">
        <v>4.12</v>
      </c>
      <c r="EK22" s="24">
        <f t="shared" si="29"/>
        <v>0.63636363636363635</v>
      </c>
      <c r="EL22" s="24">
        <f t="shared" si="30"/>
        <v>0.36363636363636365</v>
      </c>
      <c r="EM22" s="18"/>
      <c r="EN22" s="10">
        <v>19</v>
      </c>
      <c r="EO22" s="12">
        <v>4.3</v>
      </c>
      <c r="EP22" s="22">
        <v>15</v>
      </c>
      <c r="EQ22" s="12">
        <v>4.4800000000000004</v>
      </c>
      <c r="ER22" s="22">
        <v>4</v>
      </c>
      <c r="ES22" s="12">
        <v>3.77</v>
      </c>
      <c r="ET22" s="24">
        <f t="shared" si="31"/>
        <v>0.78947368421052633</v>
      </c>
      <c r="EU22" s="24">
        <f t="shared" si="32"/>
        <v>0.21052631578947367</v>
      </c>
      <c r="EV22" s="18"/>
    </row>
    <row r="23" spans="1:152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33"/>
        <v>0.68454619911423886</v>
      </c>
      <c r="F23" s="23">
        <v>40822</v>
      </c>
      <c r="G23" s="25">
        <f t="shared" si="0"/>
        <v>0.30957653339804647</v>
      </c>
      <c r="H23" s="18"/>
      <c r="I23" s="11">
        <v>1367</v>
      </c>
      <c r="J23" s="13">
        <v>4.49</v>
      </c>
      <c r="K23" s="23">
        <v>1057</v>
      </c>
      <c r="L23" s="13">
        <v>5.72</v>
      </c>
      <c r="M23" s="23">
        <v>301</v>
      </c>
      <c r="N23" s="13">
        <v>2.54</v>
      </c>
      <c r="O23" s="25">
        <f t="shared" si="1"/>
        <v>0.77322604242867599</v>
      </c>
      <c r="P23" s="25">
        <f t="shared" si="2"/>
        <v>0.22019019751280175</v>
      </c>
      <c r="Q23" s="18"/>
      <c r="R23" s="11">
        <v>529</v>
      </c>
      <c r="S23" s="13">
        <v>4.66</v>
      </c>
      <c r="T23" s="23">
        <v>392</v>
      </c>
      <c r="U23" s="13">
        <v>6.33</v>
      </c>
      <c r="V23" s="23">
        <v>133</v>
      </c>
      <c r="W23" s="13">
        <v>2.58</v>
      </c>
      <c r="X23" s="25">
        <f t="shared" si="3"/>
        <v>0.74102079395085063</v>
      </c>
      <c r="Y23" s="25">
        <f t="shared" si="4"/>
        <v>0.25141776937618149</v>
      </c>
      <c r="Z23" s="18"/>
      <c r="AA23" s="11">
        <v>237</v>
      </c>
      <c r="AB23" s="13">
        <v>4.24</v>
      </c>
      <c r="AC23" s="23">
        <v>202</v>
      </c>
      <c r="AD23" s="13">
        <v>5.78</v>
      </c>
      <c r="AE23" s="23">
        <v>31</v>
      </c>
      <c r="AF23" s="13">
        <v>1.49</v>
      </c>
      <c r="AG23" s="25">
        <f t="shared" si="5"/>
        <v>0.85232067510548526</v>
      </c>
      <c r="AH23" s="25">
        <f t="shared" si="6"/>
        <v>0.13080168776371309</v>
      </c>
      <c r="AI23" s="18"/>
      <c r="AJ23" s="11">
        <v>66</v>
      </c>
      <c r="AK23" s="13">
        <v>4.37</v>
      </c>
      <c r="AL23" s="23">
        <v>51</v>
      </c>
      <c r="AM23" s="13">
        <v>5.25</v>
      </c>
      <c r="AN23" s="23">
        <v>15</v>
      </c>
      <c r="AO23" s="13">
        <v>2.8</v>
      </c>
      <c r="AP23" s="25">
        <f t="shared" si="7"/>
        <v>0.77272727272727271</v>
      </c>
      <c r="AQ23" s="25">
        <f t="shared" si="8"/>
        <v>0.22727272727272727</v>
      </c>
      <c r="AR23" s="18"/>
      <c r="AS23" s="11">
        <v>49</v>
      </c>
      <c r="AT23" s="13">
        <v>3.54</v>
      </c>
      <c r="AU23" s="23">
        <v>39</v>
      </c>
      <c r="AV23" s="13">
        <v>4.12</v>
      </c>
      <c r="AW23" s="23">
        <v>10</v>
      </c>
      <c r="AX23" s="13">
        <v>2.31</v>
      </c>
      <c r="AY23" s="25">
        <f t="shared" si="9"/>
        <v>0.79591836734693877</v>
      </c>
      <c r="AZ23" s="25">
        <f t="shared" si="10"/>
        <v>0.20408163265306123</v>
      </c>
      <c r="BA23" s="18"/>
      <c r="BB23" s="11">
        <v>29</v>
      </c>
      <c r="BC23" s="13">
        <v>3.86</v>
      </c>
      <c r="BD23" s="23">
        <v>25</v>
      </c>
      <c r="BE23" s="13">
        <v>5.42</v>
      </c>
      <c r="BF23" s="23">
        <v>4</v>
      </c>
      <c r="BG23" s="13">
        <v>1.39</v>
      </c>
      <c r="BH23" s="25">
        <f t="shared" si="11"/>
        <v>0.86206896551724133</v>
      </c>
      <c r="BI23" s="25">
        <f t="shared" si="12"/>
        <v>0.13793103448275862</v>
      </c>
      <c r="BJ23" s="18"/>
      <c r="BK23" s="11">
        <v>46</v>
      </c>
      <c r="BL23" s="13">
        <v>4.7699999999999996</v>
      </c>
      <c r="BM23" s="23">
        <v>41</v>
      </c>
      <c r="BN23" s="13">
        <v>7.16</v>
      </c>
      <c r="BO23" s="23">
        <v>5</v>
      </c>
      <c r="BP23" s="13">
        <v>1.28</v>
      </c>
      <c r="BQ23" s="25">
        <f t="shared" si="13"/>
        <v>0.89130434782608692</v>
      </c>
      <c r="BR23" s="25">
        <f t="shared" si="14"/>
        <v>0.10869565217391304</v>
      </c>
      <c r="BS23" s="18"/>
      <c r="BT23" s="11">
        <v>66</v>
      </c>
      <c r="BU23" s="13">
        <v>4.46</v>
      </c>
      <c r="BV23" s="23">
        <v>49</v>
      </c>
      <c r="BW23" s="13">
        <v>5.3</v>
      </c>
      <c r="BX23" s="23">
        <v>17</v>
      </c>
      <c r="BY23" s="13">
        <v>3.07</v>
      </c>
      <c r="BZ23" s="25">
        <f t="shared" si="15"/>
        <v>0.74242424242424243</v>
      </c>
      <c r="CA23" s="25">
        <f t="shared" si="16"/>
        <v>0.25757575757575757</v>
      </c>
      <c r="CB23" s="18"/>
      <c r="CC23" s="11">
        <v>37</v>
      </c>
      <c r="CD23" s="13">
        <v>4.08</v>
      </c>
      <c r="CE23" s="23">
        <v>23</v>
      </c>
      <c r="CF23" s="13">
        <v>4.04</v>
      </c>
      <c r="CG23" s="23">
        <v>14</v>
      </c>
      <c r="CH23" s="13">
        <v>4.1500000000000004</v>
      </c>
      <c r="CI23" s="25">
        <f t="shared" si="17"/>
        <v>0.6216216216216216</v>
      </c>
      <c r="CJ23" s="25">
        <f t="shared" si="18"/>
        <v>0.3783783783783784</v>
      </c>
      <c r="CK23" s="18"/>
      <c r="CL23" s="11">
        <v>76</v>
      </c>
      <c r="CM23" s="13">
        <v>4.0199999999999996</v>
      </c>
      <c r="CN23" s="23">
        <v>50</v>
      </c>
      <c r="CO23" s="13">
        <v>3.76</v>
      </c>
      <c r="CP23" s="23">
        <v>26</v>
      </c>
      <c r="CQ23" s="13">
        <v>4.72</v>
      </c>
      <c r="CR23" s="25">
        <f t="shared" si="19"/>
        <v>0.65789473684210531</v>
      </c>
      <c r="CS23" s="25">
        <f t="shared" si="20"/>
        <v>0.34210526315789475</v>
      </c>
      <c r="CT23" s="18"/>
      <c r="CU23" s="11">
        <v>119</v>
      </c>
      <c r="CV23" s="13">
        <v>5</v>
      </c>
      <c r="CW23" s="23">
        <v>102</v>
      </c>
      <c r="CX23" s="13">
        <v>6.8</v>
      </c>
      <c r="CY23" s="23">
        <v>16</v>
      </c>
      <c r="CZ23" s="13">
        <v>1.83</v>
      </c>
      <c r="DA23" s="25">
        <f t="shared" si="21"/>
        <v>0.8571428571428571</v>
      </c>
      <c r="DB23" s="25">
        <f t="shared" si="22"/>
        <v>0.13445378151260504</v>
      </c>
      <c r="DC23" s="18"/>
      <c r="DD23" s="11">
        <v>3</v>
      </c>
      <c r="DE23" s="13">
        <v>7.69</v>
      </c>
      <c r="DF23" s="23">
        <v>3</v>
      </c>
      <c r="DG23" s="13">
        <v>10.34</v>
      </c>
      <c r="DH23" s="23">
        <v>0</v>
      </c>
      <c r="DI23" s="13">
        <v>0</v>
      </c>
      <c r="DJ23" s="25">
        <f t="shared" si="23"/>
        <v>1</v>
      </c>
      <c r="DK23" s="25">
        <f t="shared" si="24"/>
        <v>0</v>
      </c>
      <c r="DL23" s="18"/>
      <c r="DM23" s="11">
        <v>24</v>
      </c>
      <c r="DN23" s="13">
        <v>4.5599999999999996</v>
      </c>
      <c r="DO23" s="23">
        <v>16</v>
      </c>
      <c r="DP23" s="13">
        <v>4.55</v>
      </c>
      <c r="DQ23" s="23">
        <v>8</v>
      </c>
      <c r="DR23" s="13">
        <v>4.62</v>
      </c>
      <c r="DS23" s="25">
        <f t="shared" si="25"/>
        <v>0.66666666666666663</v>
      </c>
      <c r="DT23" s="25">
        <f t="shared" si="26"/>
        <v>0.33333333333333331</v>
      </c>
      <c r="DU23" s="18"/>
      <c r="DV23" s="11">
        <v>29</v>
      </c>
      <c r="DW23" s="13">
        <v>5.39</v>
      </c>
      <c r="DX23" s="23">
        <v>18</v>
      </c>
      <c r="DY23" s="13">
        <v>5.33</v>
      </c>
      <c r="DZ23" s="23">
        <v>11</v>
      </c>
      <c r="EA23" s="13">
        <v>5.56</v>
      </c>
      <c r="EB23" s="25">
        <f t="shared" si="27"/>
        <v>0.62068965517241381</v>
      </c>
      <c r="EC23" s="25">
        <f t="shared" si="28"/>
        <v>0.37931034482758619</v>
      </c>
      <c r="ED23" s="18"/>
      <c r="EE23" s="11">
        <v>39</v>
      </c>
      <c r="EF23" s="13">
        <v>5.88</v>
      </c>
      <c r="EG23" s="23">
        <v>30</v>
      </c>
      <c r="EH23" s="13">
        <v>6.41</v>
      </c>
      <c r="EI23" s="23">
        <v>9</v>
      </c>
      <c r="EJ23" s="13">
        <v>4.6399999999999997</v>
      </c>
      <c r="EK23" s="25">
        <f t="shared" si="29"/>
        <v>0.76923076923076927</v>
      </c>
      <c r="EL23" s="25">
        <f t="shared" si="30"/>
        <v>0.23076923076923078</v>
      </c>
      <c r="EM23" s="18"/>
      <c r="EN23" s="11">
        <v>18</v>
      </c>
      <c r="EO23" s="13">
        <v>4.07</v>
      </c>
      <c r="EP23" s="23">
        <v>16</v>
      </c>
      <c r="EQ23" s="13">
        <v>4.78</v>
      </c>
      <c r="ER23" s="23">
        <v>2</v>
      </c>
      <c r="ES23" s="13">
        <v>1.89</v>
      </c>
      <c r="ET23" s="25">
        <f t="shared" si="31"/>
        <v>0.88888888888888884</v>
      </c>
      <c r="EU23" s="25">
        <f t="shared" si="32"/>
        <v>0.1111111111111111</v>
      </c>
      <c r="EV23" s="18"/>
    </row>
    <row r="24" spans="1:152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33"/>
        <v>0.42248749476872793</v>
      </c>
      <c r="F24" s="22">
        <v>56429</v>
      </c>
      <c r="G24" s="24">
        <f t="shared" si="0"/>
        <v>0.56227704816756019</v>
      </c>
      <c r="H24" s="18"/>
      <c r="I24" s="10">
        <v>1029</v>
      </c>
      <c r="J24" s="12">
        <v>3.38</v>
      </c>
      <c r="K24" s="22">
        <v>499</v>
      </c>
      <c r="L24" s="12">
        <v>2.7</v>
      </c>
      <c r="M24" s="22">
        <v>525</v>
      </c>
      <c r="N24" s="12">
        <v>4.42</v>
      </c>
      <c r="O24" s="24">
        <f t="shared" si="1"/>
        <v>0.48493683187560738</v>
      </c>
      <c r="P24" s="24">
        <f t="shared" si="2"/>
        <v>0.51020408163265307</v>
      </c>
      <c r="Q24" s="18"/>
      <c r="R24" s="10">
        <v>429</v>
      </c>
      <c r="S24" s="12">
        <v>3.78</v>
      </c>
      <c r="T24" s="22">
        <v>181</v>
      </c>
      <c r="U24" s="12">
        <v>2.92</v>
      </c>
      <c r="V24" s="22">
        <v>247</v>
      </c>
      <c r="W24" s="12">
        <v>4.8</v>
      </c>
      <c r="X24" s="24">
        <f t="shared" si="3"/>
        <v>0.42191142191142189</v>
      </c>
      <c r="Y24" s="24">
        <f t="shared" si="4"/>
        <v>0.5757575757575758</v>
      </c>
      <c r="Z24" s="18"/>
      <c r="AA24" s="10">
        <v>167</v>
      </c>
      <c r="AB24" s="12">
        <v>2.99</v>
      </c>
      <c r="AC24" s="22">
        <v>89</v>
      </c>
      <c r="AD24" s="12">
        <v>2.5499999999999998</v>
      </c>
      <c r="AE24" s="22">
        <v>77</v>
      </c>
      <c r="AF24" s="12">
        <v>3.71</v>
      </c>
      <c r="AG24" s="24">
        <f t="shared" si="5"/>
        <v>0.53293413173652693</v>
      </c>
      <c r="AH24" s="24">
        <f t="shared" si="6"/>
        <v>0.46107784431137727</v>
      </c>
      <c r="AI24" s="18"/>
      <c r="AJ24" s="10">
        <v>49</v>
      </c>
      <c r="AK24" s="12">
        <v>3.25</v>
      </c>
      <c r="AL24" s="22">
        <v>28</v>
      </c>
      <c r="AM24" s="12">
        <v>2.88</v>
      </c>
      <c r="AN24" s="22">
        <v>20</v>
      </c>
      <c r="AO24" s="12">
        <v>3.73</v>
      </c>
      <c r="AP24" s="24">
        <f t="shared" si="7"/>
        <v>0.5714285714285714</v>
      </c>
      <c r="AQ24" s="24">
        <f t="shared" si="8"/>
        <v>0.40816326530612246</v>
      </c>
      <c r="AR24" s="18"/>
      <c r="AS24" s="10">
        <v>33</v>
      </c>
      <c r="AT24" s="12">
        <v>2.38</v>
      </c>
      <c r="AU24" s="22">
        <v>14</v>
      </c>
      <c r="AV24" s="12">
        <v>1.48</v>
      </c>
      <c r="AW24" s="22">
        <v>19</v>
      </c>
      <c r="AX24" s="12">
        <v>4.3899999999999997</v>
      </c>
      <c r="AY24" s="24">
        <f t="shared" si="9"/>
        <v>0.42424242424242425</v>
      </c>
      <c r="AZ24" s="24">
        <f t="shared" si="10"/>
        <v>0.5757575757575758</v>
      </c>
      <c r="BA24" s="18"/>
      <c r="BB24" s="10">
        <v>23</v>
      </c>
      <c r="BC24" s="12">
        <v>3.06</v>
      </c>
      <c r="BD24" s="22">
        <v>9</v>
      </c>
      <c r="BE24" s="12">
        <v>1.95</v>
      </c>
      <c r="BF24" s="22">
        <v>14</v>
      </c>
      <c r="BG24" s="12">
        <v>4.88</v>
      </c>
      <c r="BH24" s="24">
        <f t="shared" si="11"/>
        <v>0.39130434782608697</v>
      </c>
      <c r="BI24" s="24">
        <f t="shared" si="12"/>
        <v>0.60869565217391308</v>
      </c>
      <c r="BJ24" s="18"/>
      <c r="BK24" s="10">
        <v>34</v>
      </c>
      <c r="BL24" s="12">
        <v>3.53</v>
      </c>
      <c r="BM24" s="22">
        <v>17</v>
      </c>
      <c r="BN24" s="12">
        <v>2.97</v>
      </c>
      <c r="BO24" s="22">
        <v>17</v>
      </c>
      <c r="BP24" s="12">
        <v>4.3600000000000003</v>
      </c>
      <c r="BQ24" s="24">
        <f t="shared" si="13"/>
        <v>0.5</v>
      </c>
      <c r="BR24" s="24">
        <f t="shared" si="14"/>
        <v>0.5</v>
      </c>
      <c r="BS24" s="18"/>
      <c r="BT24" s="10">
        <v>51</v>
      </c>
      <c r="BU24" s="12">
        <v>3.45</v>
      </c>
      <c r="BV24" s="22">
        <v>30</v>
      </c>
      <c r="BW24" s="12">
        <v>3.25</v>
      </c>
      <c r="BX24" s="22">
        <v>21</v>
      </c>
      <c r="BY24" s="12">
        <v>3.8</v>
      </c>
      <c r="BZ24" s="24">
        <f t="shared" si="15"/>
        <v>0.58823529411764708</v>
      </c>
      <c r="CA24" s="24">
        <f t="shared" si="16"/>
        <v>0.41176470588235292</v>
      </c>
      <c r="CB24" s="18"/>
      <c r="CC24" s="10">
        <v>13</v>
      </c>
      <c r="CD24" s="12">
        <v>1.43</v>
      </c>
      <c r="CE24" s="22">
        <v>6</v>
      </c>
      <c r="CF24" s="12">
        <v>1.05</v>
      </c>
      <c r="CG24" s="22">
        <v>7</v>
      </c>
      <c r="CH24" s="12">
        <v>2.08</v>
      </c>
      <c r="CI24" s="24">
        <f t="shared" si="17"/>
        <v>0.46153846153846156</v>
      </c>
      <c r="CJ24" s="24">
        <f t="shared" si="18"/>
        <v>0.53846153846153844</v>
      </c>
      <c r="CK24" s="18"/>
      <c r="CL24" s="10">
        <v>67</v>
      </c>
      <c r="CM24" s="12">
        <v>3.54</v>
      </c>
      <c r="CN24" s="22">
        <v>33</v>
      </c>
      <c r="CO24" s="12">
        <v>2.48</v>
      </c>
      <c r="CP24" s="22">
        <v>34</v>
      </c>
      <c r="CQ24" s="12">
        <v>6.17</v>
      </c>
      <c r="CR24" s="24">
        <f t="shared" si="19"/>
        <v>0.4925373134328358</v>
      </c>
      <c r="CS24" s="24">
        <f t="shared" si="20"/>
        <v>0.5074626865671642</v>
      </c>
      <c r="CT24" s="18"/>
      <c r="CU24" s="10">
        <v>85</v>
      </c>
      <c r="CV24" s="12">
        <v>3.57</v>
      </c>
      <c r="CW24" s="22">
        <v>43</v>
      </c>
      <c r="CX24" s="12">
        <v>2.86</v>
      </c>
      <c r="CY24" s="22">
        <v>41</v>
      </c>
      <c r="CZ24" s="12">
        <v>4.68</v>
      </c>
      <c r="DA24" s="24">
        <f t="shared" si="21"/>
        <v>0.50588235294117645</v>
      </c>
      <c r="DB24" s="24">
        <f t="shared" si="22"/>
        <v>0.4823529411764706</v>
      </c>
      <c r="DC24" s="18"/>
      <c r="DD24" s="10">
        <v>2</v>
      </c>
      <c r="DE24" s="12">
        <v>5.13</v>
      </c>
      <c r="DF24" s="22">
        <v>0</v>
      </c>
      <c r="DG24" s="12">
        <v>0</v>
      </c>
      <c r="DH24" s="22">
        <v>1</v>
      </c>
      <c r="DI24" s="12">
        <v>11.11</v>
      </c>
      <c r="DJ24" s="24">
        <f t="shared" si="23"/>
        <v>0</v>
      </c>
      <c r="DK24" s="24">
        <f t="shared" si="24"/>
        <v>0.5</v>
      </c>
      <c r="DL24" s="18"/>
      <c r="DM24" s="10">
        <v>12</v>
      </c>
      <c r="DN24" s="12">
        <v>2.2799999999999998</v>
      </c>
      <c r="DO24" s="22">
        <v>5</v>
      </c>
      <c r="DP24" s="12">
        <v>1.42</v>
      </c>
      <c r="DQ24" s="22">
        <v>7</v>
      </c>
      <c r="DR24" s="12">
        <v>4.05</v>
      </c>
      <c r="DS24" s="24">
        <f t="shared" si="25"/>
        <v>0.41666666666666669</v>
      </c>
      <c r="DT24" s="24">
        <f t="shared" si="26"/>
        <v>0.58333333333333337</v>
      </c>
      <c r="DU24" s="18"/>
      <c r="DV24" s="10">
        <v>24</v>
      </c>
      <c r="DW24" s="12">
        <v>4.46</v>
      </c>
      <c r="DX24" s="22">
        <v>14</v>
      </c>
      <c r="DY24" s="12">
        <v>4.1399999999999997</v>
      </c>
      <c r="DZ24" s="22">
        <v>10</v>
      </c>
      <c r="EA24" s="12">
        <v>5.05</v>
      </c>
      <c r="EB24" s="24">
        <f t="shared" si="27"/>
        <v>0.58333333333333337</v>
      </c>
      <c r="EC24" s="24">
        <f t="shared" si="28"/>
        <v>0.41666666666666669</v>
      </c>
      <c r="ED24" s="18"/>
      <c r="EE24" s="10">
        <v>29</v>
      </c>
      <c r="EF24" s="12">
        <v>4.37</v>
      </c>
      <c r="EG24" s="22">
        <v>23</v>
      </c>
      <c r="EH24" s="12">
        <v>4.91</v>
      </c>
      <c r="EI24" s="22">
        <v>6</v>
      </c>
      <c r="EJ24" s="12">
        <v>3.09</v>
      </c>
      <c r="EK24" s="24">
        <f t="shared" si="29"/>
        <v>0.7931034482758621</v>
      </c>
      <c r="EL24" s="24">
        <f t="shared" si="30"/>
        <v>0.20689655172413793</v>
      </c>
      <c r="EM24" s="18"/>
      <c r="EN24" s="10">
        <v>11</v>
      </c>
      <c r="EO24" s="12">
        <v>2.4900000000000002</v>
      </c>
      <c r="EP24" s="22">
        <v>7</v>
      </c>
      <c r="EQ24" s="12">
        <v>2.09</v>
      </c>
      <c r="ER24" s="22">
        <v>4</v>
      </c>
      <c r="ES24" s="12">
        <v>3.77</v>
      </c>
      <c r="ET24" s="24">
        <f t="shared" si="31"/>
        <v>0.63636363636363635</v>
      </c>
      <c r="EU24" s="24">
        <f t="shared" si="32"/>
        <v>0.36363636363636365</v>
      </c>
      <c r="EV24" s="18"/>
    </row>
    <row r="25" spans="1:152" x14ac:dyDescent="0.15">
      <c r="E25" s="20"/>
      <c r="F25" s="20"/>
      <c r="G25" s="20"/>
    </row>
    <row r="26" spans="1:152" x14ac:dyDescent="0.15">
      <c r="I26" s="35"/>
      <c r="J26" s="64" t="str">
        <f>+I7</f>
        <v>富山県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富山市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高岡市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魚津市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氷見市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滑川市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黒部市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砺波市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小矢部市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南砺市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射水市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中新川郡舟橋村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中新川郡上市町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中新川郡立山町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下新川郡入善町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下新川郡朝日町</v>
      </c>
      <c r="EP26" s="36"/>
      <c r="EQ26" s="36"/>
      <c r="ER26" s="36"/>
      <c r="ES26" s="36"/>
      <c r="ET26" s="36" t="s">
        <v>53</v>
      </c>
      <c r="EU26" s="37"/>
    </row>
    <row r="27" spans="1:152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</row>
    <row r="28" spans="1:152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</row>
    <row r="29" spans="1:152" x14ac:dyDescent="0.15">
      <c r="I29" s="38"/>
      <c r="J29" s="41">
        <f>ROUNDDOWN(+I9/10000,1)</f>
        <v>3</v>
      </c>
      <c r="K29" s="9"/>
      <c r="L29" s="9"/>
      <c r="M29" s="42"/>
      <c r="N29" s="9"/>
      <c r="O29" s="42">
        <f>+I9/$B$9</f>
        <v>9.8169484611012655E-3</v>
      </c>
      <c r="P29" s="39"/>
      <c r="R29" s="38"/>
      <c r="S29" s="67">
        <f>ROUNDDOWN(+R9/1000,2)</f>
        <v>11.35</v>
      </c>
      <c r="T29" s="9"/>
      <c r="U29" s="9"/>
      <c r="V29" s="9"/>
      <c r="W29" s="9"/>
      <c r="X29" s="42">
        <f>+R9/$I$9</f>
        <v>0.37337673011802608</v>
      </c>
      <c r="Y29" s="39"/>
      <c r="AA29" s="38"/>
      <c r="AB29" s="67">
        <f>ROUNDDOWN(+AA9/1000,2)</f>
        <v>5.58</v>
      </c>
      <c r="AC29" s="9"/>
      <c r="AD29" s="9"/>
      <c r="AE29" s="9"/>
      <c r="AF29" s="9"/>
      <c r="AG29" s="42">
        <f>+AA9/$I$9</f>
        <v>0.18358154979123517</v>
      </c>
      <c r="AH29" s="39"/>
      <c r="AJ29" s="38"/>
      <c r="AK29" s="67">
        <f>ROUNDDOWN(+AJ9/1000,2)</f>
        <v>1.51</v>
      </c>
      <c r="AL29" s="9"/>
      <c r="AM29" s="9"/>
      <c r="AN29" s="9"/>
      <c r="AO29" s="9"/>
      <c r="AP29" s="42">
        <f>+AJ9/$I$9</f>
        <v>4.964329158036624E-2</v>
      </c>
      <c r="AQ29" s="39"/>
      <c r="AS29" s="38"/>
      <c r="AT29" s="67">
        <f>ROUNDDOWN(+AS9/1000,2)</f>
        <v>1.38</v>
      </c>
      <c r="AU29" s="9"/>
      <c r="AV29" s="9"/>
      <c r="AW29" s="9"/>
      <c r="AX29" s="9"/>
      <c r="AY29" s="42">
        <f>+AS9/$I$9</f>
        <v>4.5500871223329062E-2</v>
      </c>
      <c r="AZ29" s="39"/>
      <c r="BB29" s="38"/>
      <c r="BC29" s="67">
        <f>ROUNDDOWN(+BB9/1000,2)</f>
        <v>0.75</v>
      </c>
      <c r="BD29" s="9"/>
      <c r="BE29" s="9"/>
      <c r="BF29" s="9"/>
      <c r="BG29" s="9"/>
      <c r="BH29" s="42">
        <f>+BB9/$I$9</f>
        <v>2.4690140382023211E-2</v>
      </c>
      <c r="BI29" s="39"/>
      <c r="BK29" s="38"/>
      <c r="BL29" s="67">
        <f>ROUNDDOWN(+BK9/1000,2)</f>
        <v>0.96</v>
      </c>
      <c r="BM29" s="9"/>
      <c r="BN29" s="9"/>
      <c r="BO29" s="9"/>
      <c r="BP29" s="9"/>
      <c r="BQ29" s="42">
        <f>+BK9/$I$9</f>
        <v>3.1692803366538451E-2</v>
      </c>
      <c r="BR29" s="39"/>
      <c r="BT29" s="38"/>
      <c r="BU29" s="67">
        <f>ROUNDDOWN(+BT9/1000,2)</f>
        <v>1.47</v>
      </c>
      <c r="BV29" s="9"/>
      <c r="BW29" s="9"/>
      <c r="BX29" s="9"/>
      <c r="BY29" s="9"/>
      <c r="BZ29" s="42">
        <f>+BT9/$I$9</f>
        <v>4.8624124667126935E-2</v>
      </c>
      <c r="CA29" s="39"/>
      <c r="CC29" s="38"/>
      <c r="CD29" s="67">
        <f>ROUNDDOWN(+CC9/1000,2)</f>
        <v>0.9</v>
      </c>
      <c r="CE29" s="9"/>
      <c r="CF29" s="9"/>
      <c r="CG29" s="9"/>
      <c r="CH29" s="9"/>
      <c r="CI29" s="42">
        <f>+CC9/$I$9</f>
        <v>2.9818851300259724E-2</v>
      </c>
      <c r="CJ29" s="39"/>
      <c r="CL29" s="38"/>
      <c r="CM29" s="67">
        <f>ROUNDDOWN(+CL9/1000,2)</f>
        <v>1.89</v>
      </c>
      <c r="CN29" s="9"/>
      <c r="CO29" s="9"/>
      <c r="CP29" s="9"/>
      <c r="CQ29" s="9"/>
      <c r="CR29" s="42">
        <f>+CL9/$I$9</f>
        <v>6.2202058059637702E-2</v>
      </c>
      <c r="CS29" s="39"/>
      <c r="CU29" s="38"/>
      <c r="CV29" s="67">
        <f>ROUNDDOWN(+CU9/1000,2)</f>
        <v>2.38</v>
      </c>
      <c r="CW29" s="9"/>
      <c r="CX29" s="9"/>
      <c r="CY29" s="9"/>
      <c r="CZ29" s="9"/>
      <c r="DA29" s="42">
        <f>+CU9/$I$9</f>
        <v>7.8278594207186775E-2</v>
      </c>
      <c r="DB29" s="39"/>
      <c r="DD29" s="38"/>
      <c r="DE29" s="67">
        <f>ROUNDDOWN(+DD9/1000,2)</f>
        <v>0.03</v>
      </c>
      <c r="DF29" s="9"/>
      <c r="DG29" s="9"/>
      <c r="DH29" s="9"/>
      <c r="DI29" s="9"/>
      <c r="DJ29" s="42">
        <f>+DD9/$I$9</f>
        <v>1.2821777295591282E-3</v>
      </c>
      <c r="DK29" s="39"/>
      <c r="DM29" s="38"/>
      <c r="DN29" s="67">
        <f>ROUNDDOWN(+DM9/1000,2)</f>
        <v>0.52</v>
      </c>
      <c r="DO29" s="9"/>
      <c r="DP29" s="9"/>
      <c r="DQ29" s="9"/>
      <c r="DR29" s="9"/>
      <c r="DS29" s="42">
        <f>+DM9/$I$9</f>
        <v>1.729296117302824E-2</v>
      </c>
      <c r="DT29" s="39"/>
      <c r="DV29" s="38"/>
      <c r="DW29" s="67">
        <f>ROUNDDOWN(+DV9/1000,2)</f>
        <v>0.53</v>
      </c>
      <c r="DX29" s="9"/>
      <c r="DY29" s="9"/>
      <c r="DZ29" s="9"/>
      <c r="EA29" s="9"/>
      <c r="EB29" s="42">
        <f>+DV9/$I$9</f>
        <v>1.7687477397507971E-2</v>
      </c>
      <c r="EC29" s="39"/>
      <c r="EE29" s="38"/>
      <c r="EF29" s="67">
        <f>ROUNDDOWN(+EE9/1000,2)</f>
        <v>0.66</v>
      </c>
      <c r="EG29" s="9"/>
      <c r="EH29" s="9"/>
      <c r="EI29" s="9"/>
      <c r="EJ29" s="9"/>
      <c r="EK29" s="42">
        <f>+EE9/$I$9</f>
        <v>2.1797021402505178E-2</v>
      </c>
      <c r="EL29" s="39"/>
      <c r="EN29" s="38"/>
      <c r="EO29" s="67">
        <f>ROUNDDOWN(+EN9/1000,2)</f>
        <v>0.44</v>
      </c>
      <c r="EP29" s="9"/>
      <c r="EQ29" s="9"/>
      <c r="ER29" s="9"/>
      <c r="ES29" s="9"/>
      <c r="ET29" s="42">
        <f>+EN9/$I$9</f>
        <v>1.4531347601670118E-2</v>
      </c>
      <c r="EU29" s="39"/>
    </row>
    <row r="30" spans="1:152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</row>
    <row r="31" spans="1:152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</row>
    <row r="32" spans="1:152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27.84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27.08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27.78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26.49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30.42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31.16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28.73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25.42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31.42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29.7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28.73</v>
      </c>
      <c r="DD32" s="43" t="s">
        <v>62</v>
      </c>
      <c r="DE32" s="61" t="s">
        <v>68</v>
      </c>
      <c r="DF32" s="45"/>
      <c r="DG32" s="9"/>
      <c r="DH32" s="46"/>
      <c r="DI32" s="46"/>
      <c r="DJ32" s="45"/>
      <c r="DK32" s="47">
        <f>+DE$11</f>
        <v>28.21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31.37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27.14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26.09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25.34</v>
      </c>
    </row>
    <row r="33" spans="9:151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15.42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15.22</v>
      </c>
      <c r="AA33" s="43" t="s">
        <v>63</v>
      </c>
      <c r="AB33" s="61" t="s">
        <v>69</v>
      </c>
      <c r="AC33" s="45"/>
      <c r="AD33" s="9"/>
      <c r="AE33" s="46"/>
      <c r="AF33" s="46"/>
      <c r="AG33" s="45"/>
      <c r="AH33" s="47">
        <f>+AB$12</f>
        <v>14.76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+AK$11</f>
        <v>16.16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+AT$11</f>
        <v>15.17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+BC$11</f>
        <v>15.18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+BL$11</f>
        <v>15.66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+BU$11</f>
        <v>17.440000000000001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+CD$11</f>
        <v>16.760000000000002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15.38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+CV$11</f>
        <v>17.09</v>
      </c>
      <c r="DD33" s="43" t="s">
        <v>63</v>
      </c>
      <c r="DE33" s="44" t="s">
        <v>70</v>
      </c>
      <c r="DF33" s="45"/>
      <c r="DG33" s="9"/>
      <c r="DH33" s="46"/>
      <c r="DI33" s="46"/>
      <c r="DJ33" s="45"/>
      <c r="DK33" s="47">
        <f>+DE$16</f>
        <v>20.51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16.920000000000002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+DW$11</f>
        <v>23.05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+EF$11</f>
        <v>20.51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+EO$11</f>
        <v>20.59</v>
      </c>
    </row>
    <row r="34" spans="9:151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12.39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11.91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12.91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+AK$20</f>
        <v>13.44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13.22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13.58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12.86</v>
      </c>
      <c r="BT34" s="43" t="s">
        <v>64</v>
      </c>
      <c r="BU34" s="61" t="s">
        <v>69</v>
      </c>
      <c r="BV34" s="45"/>
      <c r="BW34" s="9"/>
      <c r="BX34" s="46"/>
      <c r="BY34" s="46"/>
      <c r="BZ34" s="45"/>
      <c r="CA34" s="47">
        <f>+BU$12</f>
        <v>12.51</v>
      </c>
      <c r="CC34" s="43" t="s">
        <v>64</v>
      </c>
      <c r="CD34" s="61" t="s">
        <v>69</v>
      </c>
      <c r="CE34" s="45"/>
      <c r="CF34" s="9"/>
      <c r="CG34" s="46"/>
      <c r="CH34" s="46"/>
      <c r="CI34" s="45"/>
      <c r="CJ34" s="47">
        <f>+CD$12</f>
        <v>15.1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+CM$12</f>
        <v>14.32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13.23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+DE$21</f>
        <v>10.26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15.21</v>
      </c>
      <c r="DV34" s="43" t="s">
        <v>64</v>
      </c>
      <c r="DW34" s="61" t="s">
        <v>69</v>
      </c>
      <c r="DX34" s="45"/>
      <c r="DY34" s="9"/>
      <c r="DZ34" s="46"/>
      <c r="EA34" s="46"/>
      <c r="EB34" s="45"/>
      <c r="EC34" s="47">
        <f>+DW$12</f>
        <v>12.27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+EF$21</f>
        <v>16.29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+EO$21</f>
        <v>16.059999999999999</v>
      </c>
    </row>
    <row r="35" spans="9:151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10.5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+S$20</f>
        <v>10.94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+AB$11</f>
        <v>12.25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12.65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+AT$20</f>
        <v>12.43</v>
      </c>
      <c r="BB35" s="43" t="s">
        <v>65</v>
      </c>
      <c r="BC35" s="61" t="s">
        <v>69</v>
      </c>
      <c r="BD35" s="45"/>
      <c r="BE35" s="9"/>
      <c r="BF35" s="46"/>
      <c r="BG35" s="46"/>
      <c r="BH35" s="45"/>
      <c r="BI35" s="47">
        <f>+BC$12</f>
        <v>11.19</v>
      </c>
      <c r="BK35" s="43" t="s">
        <v>65</v>
      </c>
      <c r="BL35" s="61" t="s">
        <v>69</v>
      </c>
      <c r="BM35" s="45"/>
      <c r="BN35" s="9"/>
      <c r="BO35" s="46"/>
      <c r="BP35" s="46"/>
      <c r="BQ35" s="45"/>
      <c r="BR35" s="47">
        <f>+BL$12</f>
        <v>12.34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+BU$21</f>
        <v>11.49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+CD$21</f>
        <v>11.36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+CM$20</f>
        <v>11.52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+CV$12</f>
        <v>9.9499999999999993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+DE$12</f>
        <v>7.69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+DN$20</f>
        <v>7.98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10.59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+EF$20</f>
        <v>8.3000000000000007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+EO$20</f>
        <v>9.73</v>
      </c>
    </row>
    <row r="36" spans="9:151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10.5</v>
      </c>
      <c r="R36" s="43" t="s">
        <v>66</v>
      </c>
      <c r="S36" s="44" t="s">
        <v>69</v>
      </c>
      <c r="T36" s="45"/>
      <c r="U36" s="9"/>
      <c r="V36" s="46"/>
      <c r="W36" s="46"/>
      <c r="X36" s="45"/>
      <c r="Y36" s="47">
        <f>+S$12</f>
        <v>7.44</v>
      </c>
      <c r="AA36" s="43" t="s">
        <v>66</v>
      </c>
      <c r="AB36" s="44" t="s">
        <v>73</v>
      </c>
      <c r="AC36" s="45"/>
      <c r="AD36" s="9"/>
      <c r="AE36" s="46"/>
      <c r="AF36" s="46"/>
      <c r="AG36" s="45"/>
      <c r="AH36" s="47">
        <f>+AB$20</f>
        <v>10.64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+AK$12</f>
        <v>9.07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+AT$12</f>
        <v>11.85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6.79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+BL$20</f>
        <v>11.72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+BU$20</f>
        <v>9.67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+CD$20</f>
        <v>8.49</v>
      </c>
      <c r="CL36" s="43" t="s">
        <v>66</v>
      </c>
      <c r="CM36" s="44" t="s">
        <v>72</v>
      </c>
      <c r="CN36" s="45"/>
      <c r="CO36" s="9"/>
      <c r="CP36" s="46"/>
      <c r="CQ36" s="46"/>
      <c r="CR36" s="45"/>
      <c r="CS36" s="47">
        <f>+CM$21</f>
        <v>9.83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+CV$20</f>
        <v>8.69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+DE$18</f>
        <v>5.13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7.41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6.13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+EF$12</f>
        <v>7.69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+EO$18</f>
        <v>7.01</v>
      </c>
    </row>
    <row r="37" spans="9:151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5.0999999999999996</v>
      </c>
      <c r="R37" s="43" t="s">
        <v>67</v>
      </c>
      <c r="S37" s="44" t="s">
        <v>71</v>
      </c>
      <c r="T37" s="45"/>
      <c r="U37" s="9"/>
      <c r="V37" s="46"/>
      <c r="W37" s="46"/>
      <c r="X37" s="45"/>
      <c r="Y37" s="47">
        <f>+S$18</f>
        <v>7.18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5.07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5.5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2.5299999999999998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3.99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2.4900000000000002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4.7300000000000004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2.87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1.8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3.19</v>
      </c>
      <c r="DD37" s="43" t="s">
        <v>67</v>
      </c>
      <c r="DE37" s="44" t="s">
        <v>73</v>
      </c>
      <c r="DF37" s="45"/>
      <c r="DG37" s="9"/>
      <c r="DH37" s="46"/>
      <c r="DI37" s="46"/>
      <c r="DJ37" s="45"/>
      <c r="DK37" s="47">
        <f>+DE$20</f>
        <v>2.56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2.66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1.86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2.56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7.01</v>
      </c>
    </row>
    <row r="38" spans="9:151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</row>
    <row r="39" spans="9:151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</row>
    <row r="40" spans="9:151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</row>
    <row r="41" spans="9:151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</row>
    <row r="42" spans="9:151" x14ac:dyDescent="0.15">
      <c r="I42" s="51" t="s">
        <v>59</v>
      </c>
      <c r="J42" s="52">
        <f>+J16/100</f>
        <v>0.27839999999999998</v>
      </c>
      <c r="K42" s="53"/>
      <c r="L42" s="53"/>
      <c r="M42" s="54"/>
      <c r="N42" s="9"/>
      <c r="O42" s="54">
        <f>+J42-$C$16/100</f>
        <v>3.3099999999999963E-2</v>
      </c>
      <c r="P42" s="39"/>
      <c r="R42" s="51" t="s">
        <v>59</v>
      </c>
      <c r="S42" s="52">
        <f>+S16/100</f>
        <v>0.27079999999999999</v>
      </c>
      <c r="T42" s="53"/>
      <c r="U42" s="9"/>
      <c r="V42" s="9"/>
      <c r="W42" s="9"/>
      <c r="X42" s="54">
        <f>+S42-$C$16/100</f>
        <v>2.5499999999999967E-2</v>
      </c>
      <c r="Y42" s="39"/>
      <c r="AA42" s="51" t="s">
        <v>59</v>
      </c>
      <c r="AB42" s="52">
        <f>+AB16/100</f>
        <v>0.27779999999999999</v>
      </c>
      <c r="AC42" s="53"/>
      <c r="AD42" s="9"/>
      <c r="AE42" s="9"/>
      <c r="AF42" s="9"/>
      <c r="AG42" s="54">
        <f>+AB42-$C$16/100</f>
        <v>3.2499999999999973E-2</v>
      </c>
      <c r="AH42" s="39"/>
      <c r="AJ42" s="51" t="s">
        <v>59</v>
      </c>
      <c r="AK42" s="52">
        <f>+AK16/100</f>
        <v>0.26489999999999997</v>
      </c>
      <c r="AL42" s="53"/>
      <c r="AM42" s="9"/>
      <c r="AN42" s="9"/>
      <c r="AO42" s="9"/>
      <c r="AP42" s="54">
        <f>+AK42-$C$16/100</f>
        <v>1.9599999999999951E-2</v>
      </c>
      <c r="AQ42" s="39"/>
      <c r="AS42" s="51" t="s">
        <v>59</v>
      </c>
      <c r="AT42" s="52">
        <f>+AT16/100</f>
        <v>0.30420000000000003</v>
      </c>
      <c r="AU42" s="53"/>
      <c r="AV42" s="9"/>
      <c r="AW42" s="9"/>
      <c r="AX42" s="9"/>
      <c r="AY42" s="54">
        <f>+AT42-$C$16/100</f>
        <v>5.8900000000000008E-2</v>
      </c>
      <c r="AZ42" s="39"/>
      <c r="BB42" s="51" t="s">
        <v>59</v>
      </c>
      <c r="BC42" s="52">
        <f>+BC16/100</f>
        <v>0.31159999999999999</v>
      </c>
      <c r="BD42" s="53"/>
      <c r="BE42" s="9"/>
      <c r="BF42" s="9"/>
      <c r="BG42" s="9"/>
      <c r="BH42" s="54">
        <f>+BC42-$C$16/100</f>
        <v>6.629999999999997E-2</v>
      </c>
      <c r="BI42" s="39"/>
      <c r="BK42" s="51" t="s">
        <v>59</v>
      </c>
      <c r="BL42" s="52">
        <f>+BL16/100</f>
        <v>0.2873</v>
      </c>
      <c r="BM42" s="53"/>
      <c r="BN42" s="9"/>
      <c r="BO42" s="9"/>
      <c r="BP42" s="9"/>
      <c r="BQ42" s="54">
        <f>+BL42-$C$16/100</f>
        <v>4.1999999999999982E-2</v>
      </c>
      <c r="BR42" s="39"/>
      <c r="BT42" s="51" t="s">
        <v>59</v>
      </c>
      <c r="BU42" s="52">
        <f>+BU16/100</f>
        <v>0.25420000000000004</v>
      </c>
      <c r="BV42" s="53"/>
      <c r="BW42" s="9"/>
      <c r="BX42" s="9"/>
      <c r="BY42" s="9"/>
      <c r="BZ42" s="54">
        <f>+BU42-$C$16/100</f>
        <v>8.900000000000019E-3</v>
      </c>
      <c r="CA42" s="39"/>
      <c r="CC42" s="51" t="s">
        <v>59</v>
      </c>
      <c r="CD42" s="52">
        <f>+CD16/100</f>
        <v>0.31420000000000003</v>
      </c>
      <c r="CE42" s="53"/>
      <c r="CF42" s="9"/>
      <c r="CG42" s="9"/>
      <c r="CH42" s="9"/>
      <c r="CI42" s="54">
        <f>+CD42-$C$16/100</f>
        <v>6.8900000000000017E-2</v>
      </c>
      <c r="CJ42" s="39"/>
      <c r="CL42" s="51" t="s">
        <v>59</v>
      </c>
      <c r="CM42" s="52">
        <f>+CM16/100</f>
        <v>0.29699999999999999</v>
      </c>
      <c r="CN42" s="53"/>
      <c r="CO42" s="9"/>
      <c r="CP42" s="9"/>
      <c r="CQ42" s="9"/>
      <c r="CR42" s="54">
        <f>+CM42-$C$16/100</f>
        <v>5.1699999999999968E-2</v>
      </c>
      <c r="CS42" s="39"/>
      <c r="CU42" s="51" t="s">
        <v>59</v>
      </c>
      <c r="CV42" s="52">
        <f>+CV16/100</f>
        <v>0.2873</v>
      </c>
      <c r="CW42" s="53"/>
      <c r="CX42" s="9"/>
      <c r="CY42" s="9"/>
      <c r="CZ42" s="9"/>
      <c r="DA42" s="54">
        <f>+CV42-$C$16/100</f>
        <v>4.1999999999999982E-2</v>
      </c>
      <c r="DB42" s="39"/>
      <c r="DD42" s="51" t="s">
        <v>59</v>
      </c>
      <c r="DE42" s="52">
        <f>+DE16/100</f>
        <v>0.2051</v>
      </c>
      <c r="DF42" s="53"/>
      <c r="DG42" s="9"/>
      <c r="DH42" s="9"/>
      <c r="DI42" s="9"/>
      <c r="DJ42" s="54">
        <f>+DE42-$C$16/100</f>
        <v>-4.0200000000000014E-2</v>
      </c>
      <c r="DK42" s="39"/>
      <c r="DM42" s="51" t="s">
        <v>59</v>
      </c>
      <c r="DN42" s="52">
        <f>+DN16/100</f>
        <v>0.31370000000000003</v>
      </c>
      <c r="DO42" s="53"/>
      <c r="DP42" s="9"/>
      <c r="DQ42" s="9"/>
      <c r="DR42" s="9"/>
      <c r="DS42" s="54">
        <f>+DN42-$C$16/100</f>
        <v>6.8400000000000016E-2</v>
      </c>
      <c r="DT42" s="39"/>
      <c r="DV42" s="51" t="s">
        <v>59</v>
      </c>
      <c r="DW42" s="52">
        <f>+DW16/100</f>
        <v>0.27140000000000003</v>
      </c>
      <c r="DX42" s="53"/>
      <c r="DY42" s="9"/>
      <c r="DZ42" s="9"/>
      <c r="EA42" s="9"/>
      <c r="EB42" s="54">
        <f>+DW42-$C$16/100</f>
        <v>2.6100000000000012E-2</v>
      </c>
      <c r="EC42" s="39"/>
      <c r="EE42" s="51" t="s">
        <v>59</v>
      </c>
      <c r="EF42" s="52">
        <f>+EF16/100</f>
        <v>0.26090000000000002</v>
      </c>
      <c r="EG42" s="53"/>
      <c r="EH42" s="9"/>
      <c r="EI42" s="9"/>
      <c r="EJ42" s="9"/>
      <c r="EK42" s="54">
        <f>+EF42-$C$16/100</f>
        <v>1.5600000000000003E-2</v>
      </c>
      <c r="EL42" s="39"/>
      <c r="EN42" s="51" t="s">
        <v>59</v>
      </c>
      <c r="EO42" s="52">
        <f>+EO16/100</f>
        <v>0.25340000000000001</v>
      </c>
      <c r="EP42" s="53"/>
      <c r="EQ42" s="9"/>
      <c r="ER42" s="9"/>
      <c r="ES42" s="9"/>
      <c r="ET42" s="54">
        <f>+EO42-$C$16/100</f>
        <v>8.0999999999999961E-3</v>
      </c>
      <c r="EU42" s="39"/>
    </row>
    <row r="43" spans="9:151" x14ac:dyDescent="0.15">
      <c r="I43" s="51" t="s">
        <v>60</v>
      </c>
      <c r="J43" s="55">
        <f>+O16</f>
        <v>0.58566536781202028</v>
      </c>
      <c r="K43" s="53"/>
      <c r="L43" s="53"/>
      <c r="M43" s="56"/>
      <c r="N43" s="9"/>
      <c r="O43" s="56">
        <f>+J43-$E$16</f>
        <v>9.3828788844571354E-2</v>
      </c>
      <c r="P43" s="39"/>
      <c r="R43" s="51" t="s">
        <v>60</v>
      </c>
      <c r="S43" s="55">
        <f>+X16</f>
        <v>0.4894308943089431</v>
      </c>
      <c r="T43" s="53"/>
      <c r="U43" s="9"/>
      <c r="V43" s="9"/>
      <c r="W43" s="9"/>
      <c r="X43" s="56">
        <f>+S43-$E$16</f>
        <v>-2.4056846585058245E-3</v>
      </c>
      <c r="Y43" s="39"/>
      <c r="AA43" s="51" t="s">
        <v>60</v>
      </c>
      <c r="AB43" s="55">
        <f>+AG16</f>
        <v>0.57640232108317213</v>
      </c>
      <c r="AC43" s="53"/>
      <c r="AD43" s="9"/>
      <c r="AE43" s="9"/>
      <c r="AF43" s="9"/>
      <c r="AG43" s="56">
        <f>+AB43-$E$16</f>
        <v>8.4565742115723208E-2</v>
      </c>
      <c r="AH43" s="39"/>
      <c r="AJ43" s="51" t="s">
        <v>60</v>
      </c>
      <c r="AK43" s="55">
        <f>+AP16</f>
        <v>0.58750000000000002</v>
      </c>
      <c r="AL43" s="53"/>
      <c r="AM43" s="9"/>
      <c r="AN43" s="9"/>
      <c r="AO43" s="9"/>
      <c r="AP43" s="56">
        <f>+AK43-$E$16</f>
        <v>9.5663421032551099E-2</v>
      </c>
      <c r="AQ43" s="39"/>
      <c r="AS43" s="51" t="s">
        <v>60</v>
      </c>
      <c r="AT43" s="55">
        <f>+AY16</f>
        <v>0.71258907363420432</v>
      </c>
      <c r="AU43" s="53"/>
      <c r="AV43" s="9"/>
      <c r="AW43" s="9"/>
      <c r="AX43" s="9"/>
      <c r="AY43" s="56">
        <f>+AT43-$E$16</f>
        <v>0.22075249466675539</v>
      </c>
      <c r="AZ43" s="39"/>
      <c r="BB43" s="51" t="s">
        <v>60</v>
      </c>
      <c r="BC43" s="55">
        <f>+BH16</f>
        <v>0.67521367521367526</v>
      </c>
      <c r="BD43" s="53"/>
      <c r="BE43" s="9"/>
      <c r="BF43" s="9"/>
      <c r="BG43" s="9"/>
      <c r="BH43" s="56">
        <f>+BC43-$E$16</f>
        <v>0.18337709624622633</v>
      </c>
      <c r="BI43" s="39"/>
      <c r="BK43" s="51" t="s">
        <v>60</v>
      </c>
      <c r="BL43" s="55">
        <f>+BQ16</f>
        <v>0.63537906137184119</v>
      </c>
      <c r="BM43" s="53"/>
      <c r="BN43" s="9"/>
      <c r="BO43" s="9"/>
      <c r="BP43" s="9"/>
      <c r="BQ43" s="56">
        <f>+BL43-$E$16</f>
        <v>0.14354248240439227</v>
      </c>
      <c r="BR43" s="39"/>
      <c r="BT43" s="51" t="s">
        <v>60</v>
      </c>
      <c r="BU43" s="55">
        <f>+BZ16</f>
        <v>0.57180851063829785</v>
      </c>
      <c r="BV43" s="53"/>
      <c r="BW43" s="9"/>
      <c r="BX43" s="9"/>
      <c r="BY43" s="9"/>
      <c r="BZ43" s="56">
        <f>+BU43-$E$16</f>
        <v>7.9971931670848928E-2</v>
      </c>
      <c r="CA43" s="39"/>
      <c r="CC43" s="51" t="s">
        <v>60</v>
      </c>
      <c r="CD43" s="55">
        <f>+CI16</f>
        <v>0.62105263157894741</v>
      </c>
      <c r="CE43" s="53"/>
      <c r="CF43" s="9"/>
      <c r="CG43" s="9"/>
      <c r="CH43" s="9"/>
      <c r="CI43" s="56">
        <f>+CD43-$E$16</f>
        <v>0.12921605261149849</v>
      </c>
      <c r="CJ43" s="39"/>
      <c r="CL43" s="51" t="s">
        <v>60</v>
      </c>
      <c r="CM43" s="55">
        <f>+CR16</f>
        <v>0.76868327402135228</v>
      </c>
      <c r="CN43" s="53"/>
      <c r="CO43" s="9"/>
      <c r="CP43" s="9"/>
      <c r="CQ43" s="9"/>
      <c r="CR43" s="56">
        <f>+CM43-$E$16</f>
        <v>0.27684669505390336</v>
      </c>
      <c r="CS43" s="39"/>
      <c r="CU43" s="51" t="s">
        <v>60</v>
      </c>
      <c r="CV43" s="55">
        <f>+DA16</f>
        <v>0.64327485380116955</v>
      </c>
      <c r="CW43" s="53"/>
      <c r="CX43" s="9"/>
      <c r="CY43" s="9"/>
      <c r="CZ43" s="9"/>
      <c r="DA43" s="56">
        <f>+CV43-$E$16</f>
        <v>0.15143827483372063</v>
      </c>
      <c r="DB43" s="39"/>
      <c r="DD43" s="51" t="s">
        <v>60</v>
      </c>
      <c r="DE43" s="55">
        <f>+DJ16</f>
        <v>0.875</v>
      </c>
      <c r="DF43" s="53"/>
      <c r="DG43" s="9"/>
      <c r="DH43" s="9"/>
      <c r="DI43" s="9"/>
      <c r="DJ43" s="56">
        <f>+DE43-$E$16</f>
        <v>0.38316342103255108</v>
      </c>
      <c r="DK43" s="39"/>
      <c r="DM43" s="51" t="s">
        <v>60</v>
      </c>
      <c r="DN43" s="55">
        <f>+DS16</f>
        <v>0.67878787878787883</v>
      </c>
      <c r="DO43" s="53"/>
      <c r="DP43" s="9"/>
      <c r="DQ43" s="9"/>
      <c r="DR43" s="9"/>
      <c r="DS43" s="56">
        <f>+DN43-$E$16</f>
        <v>0.18695129982042991</v>
      </c>
      <c r="DT43" s="39"/>
      <c r="DV43" s="51" t="s">
        <v>60</v>
      </c>
      <c r="DW43" s="55">
        <f>+EB16</f>
        <v>0.67808219178082196</v>
      </c>
      <c r="DX43" s="53"/>
      <c r="DY43" s="9"/>
      <c r="DZ43" s="9"/>
      <c r="EA43" s="9"/>
      <c r="EB43" s="56">
        <f>+DW43-$E$16</f>
        <v>0.18624561281337304</v>
      </c>
      <c r="EC43" s="39"/>
      <c r="EE43" s="51" t="s">
        <v>60</v>
      </c>
      <c r="EF43" s="55">
        <f>+EK16</f>
        <v>0.73410404624277459</v>
      </c>
      <c r="EG43" s="53"/>
      <c r="EH43" s="9"/>
      <c r="EI43" s="9"/>
      <c r="EJ43" s="9"/>
      <c r="EK43" s="56">
        <f>+EF43-$E$16</f>
        <v>0.24226746727532567</v>
      </c>
      <c r="EL43" s="39"/>
      <c r="EN43" s="51" t="s">
        <v>60</v>
      </c>
      <c r="EO43" s="55">
        <f>+ET16</f>
        <v>0.7410714285714286</v>
      </c>
      <c r="EP43" s="53"/>
      <c r="EQ43" s="9"/>
      <c r="ER43" s="9"/>
      <c r="ES43" s="9"/>
      <c r="ET43" s="56">
        <f>+EO43-$E$16</f>
        <v>0.24923484960397968</v>
      </c>
      <c r="EU43" s="39"/>
    </row>
    <row r="44" spans="9:151" x14ac:dyDescent="0.15">
      <c r="I44" s="51" t="s">
        <v>61</v>
      </c>
      <c r="J44" s="55">
        <f>+P16</f>
        <v>0.41291769984649901</v>
      </c>
      <c r="K44" s="53"/>
      <c r="L44" s="53"/>
      <c r="M44" s="56"/>
      <c r="N44" s="9"/>
      <c r="O44" s="56">
        <f>+J44-$G$16</f>
        <v>-9.3251241526850215E-2</v>
      </c>
      <c r="P44" s="39"/>
      <c r="R44" s="51" t="s">
        <v>61</v>
      </c>
      <c r="S44" s="55">
        <f>+Y16</f>
        <v>0.5095934959349594</v>
      </c>
      <c r="T44" s="53"/>
      <c r="U44" s="9"/>
      <c r="V44" s="9"/>
      <c r="W44" s="9"/>
      <c r="X44" s="56">
        <f>+S44-$G$16</f>
        <v>3.4245545616101714E-3</v>
      </c>
      <c r="Y44" s="39"/>
      <c r="AA44" s="51" t="s">
        <v>61</v>
      </c>
      <c r="AB44" s="55">
        <f>+AH16</f>
        <v>0.4223081882656351</v>
      </c>
      <c r="AC44" s="53"/>
      <c r="AD44" s="9"/>
      <c r="AE44" s="9"/>
      <c r="AF44" s="9"/>
      <c r="AG44" s="56">
        <f>+AB44-$G$16</f>
        <v>-8.3860753107714125E-2</v>
      </c>
      <c r="AH44" s="39"/>
      <c r="AJ44" s="51" t="s">
        <v>61</v>
      </c>
      <c r="AK44" s="55">
        <f>+AQ16</f>
        <v>0.41249999999999998</v>
      </c>
      <c r="AL44" s="53"/>
      <c r="AM44" s="9"/>
      <c r="AN44" s="9"/>
      <c r="AO44" s="9"/>
      <c r="AP44" s="56">
        <f>+AK44-$G$16</f>
        <v>-9.3668941373349246E-2</v>
      </c>
      <c r="AQ44" s="39"/>
      <c r="AS44" s="51" t="s">
        <v>61</v>
      </c>
      <c r="AT44" s="55">
        <f>+AZ16</f>
        <v>0.28266033254156769</v>
      </c>
      <c r="AU44" s="53"/>
      <c r="AV44" s="9"/>
      <c r="AW44" s="9"/>
      <c r="AX44" s="9"/>
      <c r="AY44" s="56">
        <f>+AT44-$G$16</f>
        <v>-0.22350860883178153</v>
      </c>
      <c r="AZ44" s="39"/>
      <c r="BB44" s="51" t="s">
        <v>61</v>
      </c>
      <c r="BC44" s="55">
        <f>+BI16</f>
        <v>0.32051282051282054</v>
      </c>
      <c r="BD44" s="53"/>
      <c r="BE44" s="9"/>
      <c r="BF44" s="9"/>
      <c r="BG44" s="9"/>
      <c r="BH44" s="56">
        <f>+BC44-$G$16</f>
        <v>-0.18565612086052868</v>
      </c>
      <c r="BI44" s="39"/>
      <c r="BK44" s="51" t="s">
        <v>61</v>
      </c>
      <c r="BL44" s="55">
        <f>+BR16</f>
        <v>0.36462093862815886</v>
      </c>
      <c r="BM44" s="53"/>
      <c r="BN44" s="9"/>
      <c r="BO44" s="9"/>
      <c r="BP44" s="9"/>
      <c r="BQ44" s="56">
        <f>+BL44-$G$16</f>
        <v>-0.14154800274519036</v>
      </c>
      <c r="BR44" s="39"/>
      <c r="BT44" s="51" t="s">
        <v>61</v>
      </c>
      <c r="BU44" s="55">
        <f>+CA16</f>
        <v>0.42819148936170215</v>
      </c>
      <c r="BV44" s="53"/>
      <c r="BW44" s="9"/>
      <c r="BX44" s="9"/>
      <c r="BY44" s="9"/>
      <c r="BZ44" s="56">
        <f>+BU44-$G$16</f>
        <v>-7.7977452011647075E-2</v>
      </c>
      <c r="CA44" s="39"/>
      <c r="CC44" s="51" t="s">
        <v>61</v>
      </c>
      <c r="CD44" s="55">
        <f>+CJ16</f>
        <v>0.37894736842105264</v>
      </c>
      <c r="CE44" s="53"/>
      <c r="CF44" s="9"/>
      <c r="CG44" s="9"/>
      <c r="CH44" s="9"/>
      <c r="CI44" s="56">
        <f>+CD44-$G$16</f>
        <v>-0.12722157295229658</v>
      </c>
      <c r="CJ44" s="39"/>
      <c r="CL44" s="51" t="s">
        <v>61</v>
      </c>
      <c r="CM44" s="55">
        <f>+CS16</f>
        <v>0.22775800711743771</v>
      </c>
      <c r="CN44" s="53"/>
      <c r="CO44" s="9"/>
      <c r="CP44" s="9"/>
      <c r="CQ44" s="9"/>
      <c r="CR44" s="56">
        <f>+CM44-$G$16</f>
        <v>-0.27841093425591151</v>
      </c>
      <c r="CS44" s="39"/>
      <c r="CU44" s="51" t="s">
        <v>61</v>
      </c>
      <c r="CV44" s="55">
        <f>+DB16</f>
        <v>0.35672514619883039</v>
      </c>
      <c r="CW44" s="53"/>
      <c r="CX44" s="9"/>
      <c r="CY44" s="9"/>
      <c r="CZ44" s="9"/>
      <c r="DA44" s="56">
        <f>+CV44-$G$16</f>
        <v>-0.14944379517451883</v>
      </c>
      <c r="DB44" s="39"/>
      <c r="DD44" s="51" t="s">
        <v>61</v>
      </c>
      <c r="DE44" s="55">
        <f>+DK16</f>
        <v>0.125</v>
      </c>
      <c r="DF44" s="53"/>
      <c r="DG44" s="9"/>
      <c r="DH44" s="9"/>
      <c r="DI44" s="9"/>
      <c r="DJ44" s="56">
        <f>+DE44-$G$16</f>
        <v>-0.38116894137334922</v>
      </c>
      <c r="DK44" s="39"/>
      <c r="DM44" s="51" t="s">
        <v>61</v>
      </c>
      <c r="DN44" s="55">
        <f>+DT16</f>
        <v>0.31515151515151513</v>
      </c>
      <c r="DO44" s="53"/>
      <c r="DP44" s="9"/>
      <c r="DQ44" s="9"/>
      <c r="DR44" s="9"/>
      <c r="DS44" s="56">
        <f>+DN44-$G$16</f>
        <v>-0.1910174262218341</v>
      </c>
      <c r="DT44" s="39"/>
      <c r="DV44" s="51" t="s">
        <v>61</v>
      </c>
      <c r="DW44" s="55">
        <f>+EC16</f>
        <v>0.31506849315068491</v>
      </c>
      <c r="DX44" s="53"/>
      <c r="DY44" s="9"/>
      <c r="DZ44" s="9"/>
      <c r="EA44" s="9"/>
      <c r="EB44" s="56">
        <f>+DW44-$G$16</f>
        <v>-0.19110044822266431</v>
      </c>
      <c r="EC44" s="39"/>
      <c r="EE44" s="51" t="s">
        <v>61</v>
      </c>
      <c r="EF44" s="55">
        <f>+EL16</f>
        <v>0.26589595375722541</v>
      </c>
      <c r="EG44" s="53"/>
      <c r="EH44" s="9"/>
      <c r="EI44" s="9"/>
      <c r="EJ44" s="9"/>
      <c r="EK44" s="56">
        <f>+EF44-$G$16</f>
        <v>-0.24027298761612381</v>
      </c>
      <c r="EL44" s="39"/>
      <c r="EN44" s="51" t="s">
        <v>61</v>
      </c>
      <c r="EO44" s="55">
        <f>+EU16</f>
        <v>0.25892857142857145</v>
      </c>
      <c r="EP44" s="53"/>
      <c r="EQ44" s="9"/>
      <c r="ER44" s="9"/>
      <c r="ES44" s="9"/>
      <c r="ET44" s="56">
        <f>+EO44-$G$16</f>
        <v>-0.24724036994477777</v>
      </c>
      <c r="EU44" s="39"/>
    </row>
    <row r="45" spans="9:151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</row>
    <row r="46" spans="9:151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</row>
    <row r="47" spans="9:151" x14ac:dyDescent="0.15">
      <c r="I47" s="51" t="s">
        <v>59</v>
      </c>
      <c r="J47" s="52">
        <f>+J11/100</f>
        <v>0.1542</v>
      </c>
      <c r="K47" s="53"/>
      <c r="L47" s="53"/>
      <c r="M47" s="54"/>
      <c r="N47" s="9"/>
      <c r="O47" s="54">
        <f>+J47-$C$11/100</f>
        <v>2.5700000000000001E-2</v>
      </c>
      <c r="P47" s="39"/>
      <c r="R47" s="51" t="s">
        <v>59</v>
      </c>
      <c r="S47" s="52">
        <f>+S11/100</f>
        <v>0.1522</v>
      </c>
      <c r="T47" s="53"/>
      <c r="U47" s="9"/>
      <c r="V47" s="9"/>
      <c r="W47" s="9"/>
      <c r="X47" s="54">
        <f>+S47-$C$11/100</f>
        <v>2.3699999999999999E-2</v>
      </c>
      <c r="Y47" s="39"/>
      <c r="AA47" s="51" t="s">
        <v>59</v>
      </c>
      <c r="AB47" s="52">
        <f>+AB11/100</f>
        <v>0.1225</v>
      </c>
      <c r="AC47" s="53"/>
      <c r="AD47" s="9"/>
      <c r="AE47" s="9"/>
      <c r="AF47" s="9"/>
      <c r="AG47" s="54">
        <f>+AB47-$C$11/100</f>
        <v>-6.0000000000000053E-3</v>
      </c>
      <c r="AH47" s="39"/>
      <c r="AJ47" s="51" t="s">
        <v>59</v>
      </c>
      <c r="AK47" s="52">
        <f>+AK11/100</f>
        <v>0.16159999999999999</v>
      </c>
      <c r="AL47" s="53"/>
      <c r="AM47" s="9"/>
      <c r="AN47" s="9"/>
      <c r="AO47" s="9"/>
      <c r="AP47" s="54">
        <f>+AK47-$C$11/100</f>
        <v>3.3099999999999991E-2</v>
      </c>
      <c r="AQ47" s="39"/>
      <c r="AS47" s="51" t="s">
        <v>59</v>
      </c>
      <c r="AT47" s="52">
        <f>+AT11/100</f>
        <v>0.1517</v>
      </c>
      <c r="AU47" s="53"/>
      <c r="AV47" s="9"/>
      <c r="AW47" s="9"/>
      <c r="AX47" s="9"/>
      <c r="AY47" s="54">
        <f>+AT47-$C$11/100</f>
        <v>2.3199999999999998E-2</v>
      </c>
      <c r="AZ47" s="39"/>
      <c r="BB47" s="51" t="s">
        <v>59</v>
      </c>
      <c r="BC47" s="52">
        <f>+BC11/100</f>
        <v>0.15179999999999999</v>
      </c>
      <c r="BD47" s="53"/>
      <c r="BE47" s="9"/>
      <c r="BF47" s="9"/>
      <c r="BG47" s="9"/>
      <c r="BH47" s="54">
        <f>+BC47-$C$11/100</f>
        <v>2.3299999999999987E-2</v>
      </c>
      <c r="BI47" s="39"/>
      <c r="BK47" s="51" t="s">
        <v>59</v>
      </c>
      <c r="BL47" s="52">
        <f>+BL11/100</f>
        <v>0.15659999999999999</v>
      </c>
      <c r="BM47" s="53"/>
      <c r="BN47" s="9"/>
      <c r="BO47" s="9"/>
      <c r="BP47" s="9"/>
      <c r="BQ47" s="54">
        <f>+BL47-$C$11/100</f>
        <v>2.8099999999999986E-2</v>
      </c>
      <c r="BR47" s="39"/>
      <c r="BT47" s="51" t="s">
        <v>59</v>
      </c>
      <c r="BU47" s="52">
        <f>+BU11/100</f>
        <v>0.1744</v>
      </c>
      <c r="BV47" s="53"/>
      <c r="BW47" s="9"/>
      <c r="BX47" s="9"/>
      <c r="BY47" s="9"/>
      <c r="BZ47" s="54">
        <f>+BU47-$C$11/100</f>
        <v>4.5899999999999996E-2</v>
      </c>
      <c r="CA47" s="39"/>
      <c r="CC47" s="51" t="s">
        <v>59</v>
      </c>
      <c r="CD47" s="52">
        <f>+CD11/100</f>
        <v>0.16760000000000003</v>
      </c>
      <c r="CE47" s="53"/>
      <c r="CF47" s="9"/>
      <c r="CG47" s="9"/>
      <c r="CH47" s="9"/>
      <c r="CI47" s="54">
        <f>+CD47-$C$11/100</f>
        <v>3.9100000000000024E-2</v>
      </c>
      <c r="CJ47" s="39"/>
      <c r="CL47" s="51" t="s">
        <v>59</v>
      </c>
      <c r="CM47" s="52">
        <f>+CM11/100</f>
        <v>0.15380000000000002</v>
      </c>
      <c r="CN47" s="53"/>
      <c r="CO47" s="9"/>
      <c r="CP47" s="9"/>
      <c r="CQ47" s="9"/>
      <c r="CR47" s="54">
        <f>+CM47-$C$11/100</f>
        <v>2.5300000000000017E-2</v>
      </c>
      <c r="CS47" s="39"/>
      <c r="CU47" s="51" t="s">
        <v>59</v>
      </c>
      <c r="CV47" s="52">
        <f>+CV11/100</f>
        <v>0.1709</v>
      </c>
      <c r="CW47" s="53"/>
      <c r="CX47" s="9"/>
      <c r="CY47" s="9"/>
      <c r="CZ47" s="9"/>
      <c r="DA47" s="54">
        <f>+CV47-$C$11/100</f>
        <v>4.2399999999999993E-2</v>
      </c>
      <c r="DB47" s="39"/>
      <c r="DD47" s="51" t="s">
        <v>59</v>
      </c>
      <c r="DE47" s="52">
        <f>+DE11/100</f>
        <v>0.28210000000000002</v>
      </c>
      <c r="DF47" s="53"/>
      <c r="DG47" s="9"/>
      <c r="DH47" s="9"/>
      <c r="DI47" s="9"/>
      <c r="DJ47" s="54">
        <f>+DE47-$C$11/100</f>
        <v>0.15360000000000001</v>
      </c>
      <c r="DK47" s="39"/>
      <c r="DM47" s="51" t="s">
        <v>59</v>
      </c>
      <c r="DN47" s="52">
        <f>+DN11/100</f>
        <v>0.16920000000000002</v>
      </c>
      <c r="DO47" s="53"/>
      <c r="DP47" s="9"/>
      <c r="DQ47" s="9"/>
      <c r="DR47" s="9"/>
      <c r="DS47" s="54">
        <f>+DN47-$C$11/100</f>
        <v>4.0700000000000014E-2</v>
      </c>
      <c r="DT47" s="39"/>
      <c r="DV47" s="51" t="s">
        <v>59</v>
      </c>
      <c r="DW47" s="52">
        <f>+DW11/100</f>
        <v>0.23050000000000001</v>
      </c>
      <c r="DX47" s="53"/>
      <c r="DY47" s="9"/>
      <c r="DZ47" s="9"/>
      <c r="EA47" s="9"/>
      <c r="EB47" s="54">
        <f>+DW47-$C$11/100</f>
        <v>0.10200000000000001</v>
      </c>
      <c r="EC47" s="39"/>
      <c r="EE47" s="51" t="s">
        <v>59</v>
      </c>
      <c r="EF47" s="52">
        <f>+EF11/100</f>
        <v>0.2051</v>
      </c>
      <c r="EG47" s="53"/>
      <c r="EH47" s="9"/>
      <c r="EI47" s="9"/>
      <c r="EJ47" s="9"/>
      <c r="EK47" s="54">
        <f>+EF47-$C$11/100</f>
        <v>7.6600000000000001E-2</v>
      </c>
      <c r="EL47" s="39"/>
      <c r="EN47" s="51" t="s">
        <v>59</v>
      </c>
      <c r="EO47" s="52">
        <f>+EO11/100</f>
        <v>0.2059</v>
      </c>
      <c r="EP47" s="53"/>
      <c r="EQ47" s="9"/>
      <c r="ER47" s="9"/>
      <c r="ES47" s="9"/>
      <c r="ET47" s="54">
        <f>+EO47-$C$11/100</f>
        <v>7.7399999999999997E-2</v>
      </c>
      <c r="EU47" s="39"/>
    </row>
    <row r="48" spans="9:151" x14ac:dyDescent="0.15">
      <c r="I48" s="51" t="s">
        <v>60</v>
      </c>
      <c r="J48" s="55">
        <f>+O11</f>
        <v>0.4835820895522388</v>
      </c>
      <c r="K48" s="53"/>
      <c r="L48" s="53"/>
      <c r="M48" s="56"/>
      <c r="N48" s="9"/>
      <c r="O48" s="56">
        <f>+J48-$E$11</f>
        <v>0.129391404529897</v>
      </c>
      <c r="P48" s="39"/>
      <c r="R48" s="51" t="s">
        <v>60</v>
      </c>
      <c r="S48" s="55">
        <f>+X11</f>
        <v>0.39583333333333331</v>
      </c>
      <c r="T48" s="53"/>
      <c r="U48" s="9"/>
      <c r="V48" s="9"/>
      <c r="W48" s="9"/>
      <c r="X48" s="56">
        <f>+S48-$E$11</f>
        <v>4.1642648310991515E-2</v>
      </c>
      <c r="Y48" s="39"/>
      <c r="AA48" s="51" t="s">
        <v>60</v>
      </c>
      <c r="AB48" s="55">
        <f>+AG11</f>
        <v>0.43421052631578949</v>
      </c>
      <c r="AC48" s="53"/>
      <c r="AD48" s="9"/>
      <c r="AE48" s="9"/>
      <c r="AF48" s="9"/>
      <c r="AG48" s="56">
        <f>+AB48-$E$11</f>
        <v>8.0019841293447691E-2</v>
      </c>
      <c r="AH48" s="39"/>
      <c r="AJ48" s="51" t="s">
        <v>60</v>
      </c>
      <c r="AK48" s="55">
        <f>+AP11</f>
        <v>0.52868852459016391</v>
      </c>
      <c r="AL48" s="53"/>
      <c r="AM48" s="9"/>
      <c r="AN48" s="9"/>
      <c r="AO48" s="9"/>
      <c r="AP48" s="56">
        <f>+AK48-$E$11</f>
        <v>0.17449783956782211</v>
      </c>
      <c r="AQ48" s="39"/>
      <c r="AS48" s="51" t="s">
        <v>60</v>
      </c>
      <c r="AT48" s="55">
        <f>+AY11</f>
        <v>0.62380952380952381</v>
      </c>
      <c r="AU48" s="53"/>
      <c r="AV48" s="9"/>
      <c r="AW48" s="9"/>
      <c r="AX48" s="9"/>
      <c r="AY48" s="56">
        <f>+AT48-$E$11</f>
        <v>0.26961883878718201</v>
      </c>
      <c r="AZ48" s="39"/>
      <c r="BB48" s="51" t="s">
        <v>60</v>
      </c>
      <c r="BC48" s="55">
        <f>+BH11</f>
        <v>0.44736842105263158</v>
      </c>
      <c r="BD48" s="53"/>
      <c r="BE48" s="9"/>
      <c r="BF48" s="9"/>
      <c r="BG48" s="9"/>
      <c r="BH48" s="56">
        <f>+BC48-$E$11</f>
        <v>9.3177736030289782E-2</v>
      </c>
      <c r="BI48" s="39"/>
      <c r="BK48" s="51" t="s">
        <v>60</v>
      </c>
      <c r="BL48" s="55">
        <f>+BQ11</f>
        <v>0.47682119205298013</v>
      </c>
      <c r="BM48" s="53"/>
      <c r="BN48" s="9"/>
      <c r="BO48" s="9"/>
      <c r="BP48" s="9"/>
      <c r="BQ48" s="56">
        <f>+BL48-$E$11</f>
        <v>0.12263050703063832</v>
      </c>
      <c r="BR48" s="39"/>
      <c r="BT48" s="51" t="s">
        <v>60</v>
      </c>
      <c r="BU48" s="55">
        <f>+BZ11</f>
        <v>0.58914728682170547</v>
      </c>
      <c r="BV48" s="53"/>
      <c r="BW48" s="9"/>
      <c r="BX48" s="9"/>
      <c r="BY48" s="9"/>
      <c r="BZ48" s="56">
        <f>+BU48-$E$11</f>
        <v>0.23495660179936367</v>
      </c>
      <c r="CA48" s="39"/>
      <c r="CC48" s="51" t="s">
        <v>60</v>
      </c>
      <c r="CD48" s="55">
        <f>+CI11</f>
        <v>0.58552631578947367</v>
      </c>
      <c r="CE48" s="53"/>
      <c r="CF48" s="9"/>
      <c r="CG48" s="9"/>
      <c r="CH48" s="9"/>
      <c r="CI48" s="56">
        <f>+CD48-$E$11</f>
        <v>0.23133563076713187</v>
      </c>
      <c r="CJ48" s="39"/>
      <c r="CL48" s="51" t="s">
        <v>60</v>
      </c>
      <c r="CM48" s="55">
        <f>+CR11</f>
        <v>0.64948453608247425</v>
      </c>
      <c r="CN48" s="53"/>
      <c r="CO48" s="9"/>
      <c r="CP48" s="9"/>
      <c r="CQ48" s="9"/>
      <c r="CR48" s="56">
        <f>+CM48-$E$11</f>
        <v>0.29529385106013245</v>
      </c>
      <c r="CS48" s="39"/>
      <c r="CU48" s="51" t="s">
        <v>60</v>
      </c>
      <c r="CV48" s="55">
        <f>+DA11</f>
        <v>0.51842751842751844</v>
      </c>
      <c r="CW48" s="53"/>
      <c r="CX48" s="9"/>
      <c r="CY48" s="9"/>
      <c r="CZ48" s="9"/>
      <c r="DA48" s="56">
        <f>+CV48-$E$11</f>
        <v>0.16423683340517664</v>
      </c>
      <c r="DB48" s="39"/>
      <c r="DD48" s="51" t="s">
        <v>60</v>
      </c>
      <c r="DE48" s="55">
        <f>+DJ11</f>
        <v>0.90909090909090906</v>
      </c>
      <c r="DF48" s="53"/>
      <c r="DG48" s="9"/>
      <c r="DH48" s="9"/>
      <c r="DI48" s="9"/>
      <c r="DJ48" s="56">
        <f>+DE48-$E$11</f>
        <v>0.5549002240685672</v>
      </c>
      <c r="DK48" s="39"/>
      <c r="DM48" s="51" t="s">
        <v>60</v>
      </c>
      <c r="DN48" s="55">
        <f>+DS11</f>
        <v>0.5730337078651685</v>
      </c>
      <c r="DO48" s="53"/>
      <c r="DP48" s="9"/>
      <c r="DQ48" s="9"/>
      <c r="DR48" s="9"/>
      <c r="DS48" s="56">
        <f>+DN48-$E$11</f>
        <v>0.2188430228428267</v>
      </c>
      <c r="DT48" s="39"/>
      <c r="DV48" s="51" t="s">
        <v>60</v>
      </c>
      <c r="DW48" s="55">
        <f>+EB11</f>
        <v>0.56451612903225812</v>
      </c>
      <c r="DX48" s="53"/>
      <c r="DY48" s="9"/>
      <c r="DZ48" s="9"/>
      <c r="EA48" s="9"/>
      <c r="EB48" s="56">
        <f>+DW48-$E$11</f>
        <v>0.21032544400991632</v>
      </c>
      <c r="EC48" s="39"/>
      <c r="EE48" s="51" t="s">
        <v>60</v>
      </c>
      <c r="EF48" s="55">
        <f>+EK11</f>
        <v>0.5220588235294118</v>
      </c>
      <c r="EG48" s="53"/>
      <c r="EH48" s="9"/>
      <c r="EI48" s="9"/>
      <c r="EJ48" s="9"/>
      <c r="EK48" s="56">
        <f>+EF48-$E$11</f>
        <v>0.16786813850707</v>
      </c>
      <c r="EL48" s="39"/>
      <c r="EN48" s="51" t="s">
        <v>60</v>
      </c>
      <c r="EO48" s="55">
        <f>+ET11</f>
        <v>0.67032967032967028</v>
      </c>
      <c r="EP48" s="53"/>
      <c r="EQ48" s="9"/>
      <c r="ER48" s="9"/>
      <c r="ES48" s="9"/>
      <c r="ET48" s="56">
        <f>+EO48-$E$11</f>
        <v>0.31613898530732848</v>
      </c>
      <c r="EU48" s="39"/>
    </row>
    <row r="49" spans="9:151" x14ac:dyDescent="0.15">
      <c r="I49" s="51" t="s">
        <v>61</v>
      </c>
      <c r="J49" s="55">
        <f>+P11</f>
        <v>0.5164179104477612</v>
      </c>
      <c r="K49" s="53"/>
      <c r="L49" s="53"/>
      <c r="M49" s="56"/>
      <c r="N49" s="9"/>
      <c r="O49" s="56">
        <f>+J49-$G$11</f>
        <v>-0.12925074801561665</v>
      </c>
      <c r="P49" s="39"/>
      <c r="R49" s="51" t="s">
        <v>61</v>
      </c>
      <c r="S49" s="55">
        <f>+Y11</f>
        <v>0.60416666666666663</v>
      </c>
      <c r="T49" s="53"/>
      <c r="U49" s="9"/>
      <c r="V49" s="9"/>
      <c r="W49" s="9"/>
      <c r="X49" s="56">
        <f>+S49-$G$11</f>
        <v>-4.1501991796711213E-2</v>
      </c>
      <c r="Y49" s="39"/>
      <c r="AA49" s="51" t="s">
        <v>61</v>
      </c>
      <c r="AB49" s="55">
        <f>+AH11</f>
        <v>0.56578947368421051</v>
      </c>
      <c r="AC49" s="53"/>
      <c r="AD49" s="9"/>
      <c r="AE49" s="9"/>
      <c r="AF49" s="9"/>
      <c r="AG49" s="56">
        <f>+AB49-$G$11</f>
        <v>-7.9879184779167334E-2</v>
      </c>
      <c r="AH49" s="39"/>
      <c r="AJ49" s="51" t="s">
        <v>61</v>
      </c>
      <c r="AK49" s="55">
        <f>+AQ11</f>
        <v>0.47131147540983609</v>
      </c>
      <c r="AL49" s="53"/>
      <c r="AM49" s="9"/>
      <c r="AN49" s="9"/>
      <c r="AO49" s="9"/>
      <c r="AP49" s="56">
        <f>+AK49-$G$11</f>
        <v>-0.17435718305354175</v>
      </c>
      <c r="AQ49" s="39"/>
      <c r="AS49" s="51" t="s">
        <v>61</v>
      </c>
      <c r="AT49" s="55">
        <f>+AZ11</f>
        <v>0.37619047619047619</v>
      </c>
      <c r="AU49" s="53"/>
      <c r="AV49" s="9"/>
      <c r="AW49" s="9"/>
      <c r="AX49" s="9"/>
      <c r="AY49" s="56">
        <f>+AT49-$G$11</f>
        <v>-0.26947818227290166</v>
      </c>
      <c r="AZ49" s="39"/>
      <c r="BB49" s="51" t="s">
        <v>61</v>
      </c>
      <c r="BC49" s="55">
        <f>+BI11</f>
        <v>0.55263157894736847</v>
      </c>
      <c r="BD49" s="53"/>
      <c r="BE49" s="9"/>
      <c r="BF49" s="9"/>
      <c r="BG49" s="9"/>
      <c r="BH49" s="56">
        <f>+BC49-$G$11</f>
        <v>-9.3037079516009369E-2</v>
      </c>
      <c r="BI49" s="39"/>
      <c r="BK49" s="51" t="s">
        <v>61</v>
      </c>
      <c r="BL49" s="55">
        <f>+BR11</f>
        <v>0.52317880794701987</v>
      </c>
      <c r="BM49" s="53"/>
      <c r="BN49" s="9"/>
      <c r="BO49" s="9"/>
      <c r="BP49" s="9"/>
      <c r="BQ49" s="56">
        <f>+BL49-$G$11</f>
        <v>-0.12248985051635797</v>
      </c>
      <c r="BR49" s="39"/>
      <c r="BT49" s="51" t="s">
        <v>61</v>
      </c>
      <c r="BU49" s="55">
        <f>+CA11</f>
        <v>0.41085271317829458</v>
      </c>
      <c r="BV49" s="53"/>
      <c r="BW49" s="9"/>
      <c r="BX49" s="9"/>
      <c r="BY49" s="9"/>
      <c r="BZ49" s="56">
        <f>+BU49-$G$11</f>
        <v>-0.23481594528508326</v>
      </c>
      <c r="CA49" s="39"/>
      <c r="CC49" s="51" t="s">
        <v>61</v>
      </c>
      <c r="CD49" s="55">
        <f>+CJ11</f>
        <v>0.41447368421052633</v>
      </c>
      <c r="CE49" s="53"/>
      <c r="CF49" s="9"/>
      <c r="CG49" s="9"/>
      <c r="CH49" s="9"/>
      <c r="CI49" s="56">
        <f>+CD49-$G$11</f>
        <v>-0.23119497425285152</v>
      </c>
      <c r="CJ49" s="39"/>
      <c r="CL49" s="51" t="s">
        <v>61</v>
      </c>
      <c r="CM49" s="55">
        <f>+CS11</f>
        <v>0.35051546391752575</v>
      </c>
      <c r="CN49" s="53"/>
      <c r="CO49" s="9"/>
      <c r="CP49" s="9"/>
      <c r="CQ49" s="9"/>
      <c r="CR49" s="56">
        <f>+CM49-$G$11</f>
        <v>-0.29515319454585209</v>
      </c>
      <c r="CS49" s="39"/>
      <c r="CU49" s="51" t="s">
        <v>61</v>
      </c>
      <c r="CV49" s="55">
        <f>+DB11</f>
        <v>0.48157248157248156</v>
      </c>
      <c r="CW49" s="53"/>
      <c r="CX49" s="9"/>
      <c r="CY49" s="9"/>
      <c r="CZ49" s="9"/>
      <c r="DA49" s="56">
        <f>+CV49-$G$11</f>
        <v>-0.16409617689089628</v>
      </c>
      <c r="DB49" s="39"/>
      <c r="DD49" s="51" t="s">
        <v>61</v>
      </c>
      <c r="DE49" s="55">
        <f>+DK11</f>
        <v>9.0909090909090912E-2</v>
      </c>
      <c r="DF49" s="53"/>
      <c r="DG49" s="9"/>
      <c r="DH49" s="9"/>
      <c r="DI49" s="9"/>
      <c r="DJ49" s="56">
        <f>+DE49-$G$11</f>
        <v>-0.5547595675542869</v>
      </c>
      <c r="DK49" s="39"/>
      <c r="DM49" s="51" t="s">
        <v>61</v>
      </c>
      <c r="DN49" s="55">
        <f>+DT11</f>
        <v>0.42696629213483145</v>
      </c>
      <c r="DO49" s="53"/>
      <c r="DP49" s="9"/>
      <c r="DQ49" s="9"/>
      <c r="DR49" s="9"/>
      <c r="DS49" s="56">
        <f>+DN49-$G$11</f>
        <v>-0.21870236632854639</v>
      </c>
      <c r="DT49" s="39"/>
      <c r="DV49" s="51" t="s">
        <v>61</v>
      </c>
      <c r="DW49" s="55">
        <f>+EC11</f>
        <v>0.43548387096774194</v>
      </c>
      <c r="DX49" s="53"/>
      <c r="DY49" s="9"/>
      <c r="DZ49" s="9"/>
      <c r="EA49" s="9"/>
      <c r="EB49" s="56">
        <f>+DW49-$G$11</f>
        <v>-0.21018478749563591</v>
      </c>
      <c r="EC49" s="39"/>
      <c r="EE49" s="51" t="s">
        <v>61</v>
      </c>
      <c r="EF49" s="55">
        <f>+EL11</f>
        <v>0.47794117647058826</v>
      </c>
      <c r="EG49" s="53"/>
      <c r="EH49" s="9"/>
      <c r="EI49" s="9"/>
      <c r="EJ49" s="9"/>
      <c r="EK49" s="56">
        <f>+EF49-$G$11</f>
        <v>-0.16772748199278958</v>
      </c>
      <c r="EL49" s="39"/>
      <c r="EN49" s="51" t="s">
        <v>61</v>
      </c>
      <c r="EO49" s="55">
        <f>+EU11</f>
        <v>0.32967032967032966</v>
      </c>
      <c r="EP49" s="53"/>
      <c r="EQ49" s="9"/>
      <c r="ER49" s="9"/>
      <c r="ES49" s="9"/>
      <c r="ET49" s="56">
        <f>+EO49-$G$11</f>
        <v>-0.31599832879304818</v>
      </c>
      <c r="EU49" s="39"/>
    </row>
    <row r="50" spans="9:151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</row>
    <row r="51" spans="9:151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</row>
    <row r="52" spans="9:151" x14ac:dyDescent="0.15">
      <c r="I52" s="51" t="s">
        <v>59</v>
      </c>
      <c r="J52" s="52">
        <f>+J20/100</f>
        <v>0.105</v>
      </c>
      <c r="K52" s="53"/>
      <c r="L52" s="53"/>
      <c r="M52" s="54"/>
      <c r="N52" s="9"/>
      <c r="O52" s="54">
        <f>+J52-$C$20/100</f>
        <v>-2.4300000000000002E-2</v>
      </c>
      <c r="P52" s="39"/>
      <c r="R52" s="51" t="s">
        <v>59</v>
      </c>
      <c r="S52" s="52">
        <f>+S20/100</f>
        <v>0.1094</v>
      </c>
      <c r="T52" s="53"/>
      <c r="U52" s="9"/>
      <c r="V52" s="9"/>
      <c r="W52" s="9"/>
      <c r="X52" s="54">
        <f>+S52-$C$20/100</f>
        <v>-1.9900000000000001E-2</v>
      </c>
      <c r="Y52" s="39"/>
      <c r="AA52" s="51" t="s">
        <v>59</v>
      </c>
      <c r="AB52" s="52">
        <f>+AB20/100</f>
        <v>0.10640000000000001</v>
      </c>
      <c r="AC52" s="53"/>
      <c r="AD52" s="9"/>
      <c r="AE52" s="9"/>
      <c r="AF52" s="9"/>
      <c r="AG52" s="54">
        <f>+AB52-$C$20/100</f>
        <v>-2.289999999999999E-2</v>
      </c>
      <c r="AH52" s="39"/>
      <c r="AJ52" s="51" t="s">
        <v>59</v>
      </c>
      <c r="AK52" s="52">
        <f>+AK20/100</f>
        <v>0.13439999999999999</v>
      </c>
      <c r="AL52" s="53"/>
      <c r="AM52" s="9"/>
      <c r="AN52" s="9"/>
      <c r="AO52" s="9"/>
      <c r="AP52" s="54">
        <f>+AK52-$C$20/100</f>
        <v>5.0999999999999934E-3</v>
      </c>
      <c r="AQ52" s="39"/>
      <c r="AS52" s="51" t="s">
        <v>59</v>
      </c>
      <c r="AT52" s="52">
        <f>+AT20/100</f>
        <v>0.12429999999999999</v>
      </c>
      <c r="AU52" s="53"/>
      <c r="AV52" s="9"/>
      <c r="AW52" s="9"/>
      <c r="AX52" s="9"/>
      <c r="AY52" s="54">
        <f>+AT52-$C$20/100</f>
        <v>-5.0000000000000044E-3</v>
      </c>
      <c r="AZ52" s="39"/>
      <c r="BB52" s="51" t="s">
        <v>59</v>
      </c>
      <c r="BC52" s="52">
        <f>+BC20/100</f>
        <v>6.7900000000000002E-2</v>
      </c>
      <c r="BD52" s="53"/>
      <c r="BE52" s="9"/>
      <c r="BF52" s="9"/>
      <c r="BG52" s="9"/>
      <c r="BH52" s="54">
        <f>+BC52-$C$20/100</f>
        <v>-6.1399999999999996E-2</v>
      </c>
      <c r="BI52" s="39"/>
      <c r="BK52" s="51" t="s">
        <v>59</v>
      </c>
      <c r="BL52" s="52">
        <f>+BL20/100</f>
        <v>0.11720000000000001</v>
      </c>
      <c r="BM52" s="53"/>
      <c r="BN52" s="9"/>
      <c r="BO52" s="9"/>
      <c r="BP52" s="9"/>
      <c r="BQ52" s="54">
        <f>+BL52-$C$20/100</f>
        <v>-1.2099999999999986E-2</v>
      </c>
      <c r="BR52" s="39"/>
      <c r="BT52" s="51" t="s">
        <v>59</v>
      </c>
      <c r="BU52" s="52">
        <f>+BU20/100</f>
        <v>9.6699999999999994E-2</v>
      </c>
      <c r="BV52" s="53"/>
      <c r="BW52" s="9"/>
      <c r="BX52" s="9"/>
      <c r="BY52" s="9"/>
      <c r="BZ52" s="54">
        <f>+BU52-$C$20/100</f>
        <v>-3.2600000000000004E-2</v>
      </c>
      <c r="CA52" s="39"/>
      <c r="CC52" s="51" t="s">
        <v>59</v>
      </c>
      <c r="CD52" s="52">
        <f>+CD20/100</f>
        <v>8.4900000000000003E-2</v>
      </c>
      <c r="CE52" s="53"/>
      <c r="CF52" s="9"/>
      <c r="CG52" s="9"/>
      <c r="CH52" s="9"/>
      <c r="CI52" s="54">
        <f>+CD52-$C$20/100</f>
        <v>-4.4399999999999995E-2</v>
      </c>
      <c r="CJ52" s="39"/>
      <c r="CL52" s="51" t="s">
        <v>59</v>
      </c>
      <c r="CM52" s="52">
        <f>+CM20/100</f>
        <v>0.1152</v>
      </c>
      <c r="CN52" s="53"/>
      <c r="CO52" s="9"/>
      <c r="CP52" s="9"/>
      <c r="CQ52" s="9"/>
      <c r="CR52" s="54">
        <f>+CM52-$C$20/100</f>
        <v>-1.4100000000000001E-2</v>
      </c>
      <c r="CS52" s="39"/>
      <c r="CU52" s="51" t="s">
        <v>59</v>
      </c>
      <c r="CV52" s="52">
        <f>+CV20/100</f>
        <v>8.6899999999999991E-2</v>
      </c>
      <c r="CW52" s="53"/>
      <c r="CX52" s="9"/>
      <c r="CY52" s="9"/>
      <c r="CZ52" s="9"/>
      <c r="DA52" s="54">
        <f>+CV52-$C$20/100</f>
        <v>-4.2400000000000007E-2</v>
      </c>
      <c r="DB52" s="39"/>
      <c r="DD52" s="51" t="s">
        <v>59</v>
      </c>
      <c r="DE52" s="52">
        <f>+DE20/100</f>
        <v>2.5600000000000001E-2</v>
      </c>
      <c r="DF52" s="53"/>
      <c r="DG52" s="9"/>
      <c r="DH52" s="9"/>
      <c r="DI52" s="9"/>
      <c r="DJ52" s="54">
        <f>+DE52-$C$20/100</f>
        <v>-0.1037</v>
      </c>
      <c r="DK52" s="39"/>
      <c r="DM52" s="51" t="s">
        <v>59</v>
      </c>
      <c r="DN52" s="52">
        <f>+DN20/100</f>
        <v>7.980000000000001E-2</v>
      </c>
      <c r="DO52" s="53"/>
      <c r="DP52" s="9"/>
      <c r="DQ52" s="9"/>
      <c r="DR52" s="9"/>
      <c r="DS52" s="54">
        <f>+DN52-$C$20/100</f>
        <v>-4.9499999999999988E-2</v>
      </c>
      <c r="DT52" s="39"/>
      <c r="DV52" s="51" t="s">
        <v>59</v>
      </c>
      <c r="DW52" s="52">
        <f>+DW20/100</f>
        <v>6.13E-2</v>
      </c>
      <c r="DX52" s="53"/>
      <c r="DY52" s="9"/>
      <c r="DZ52" s="9"/>
      <c r="EA52" s="9"/>
      <c r="EB52" s="54">
        <f>+DW52-$C$20/100</f>
        <v>-6.8000000000000005E-2</v>
      </c>
      <c r="EC52" s="39"/>
      <c r="EE52" s="51" t="s">
        <v>59</v>
      </c>
      <c r="EF52" s="52">
        <f>+EF20/100</f>
        <v>8.3000000000000004E-2</v>
      </c>
      <c r="EG52" s="53"/>
      <c r="EH52" s="9"/>
      <c r="EI52" s="9"/>
      <c r="EJ52" s="9"/>
      <c r="EK52" s="54">
        <f>+EF52-$C$20/100</f>
        <v>-4.6299999999999994E-2</v>
      </c>
      <c r="EL52" s="39"/>
      <c r="EN52" s="51" t="s">
        <v>59</v>
      </c>
      <c r="EO52" s="52">
        <f>+EO20/100</f>
        <v>9.7299999999999998E-2</v>
      </c>
      <c r="EP52" s="53"/>
      <c r="EQ52" s="9"/>
      <c r="ER52" s="9"/>
      <c r="ES52" s="9"/>
      <c r="ET52" s="54">
        <f>+EO52-$C$20/100</f>
        <v>-3.2000000000000001E-2</v>
      </c>
      <c r="EU52" s="39"/>
    </row>
    <row r="53" spans="9:151" x14ac:dyDescent="0.15">
      <c r="I53" s="51" t="s">
        <v>60</v>
      </c>
      <c r="J53" s="55">
        <f>+O20</f>
        <v>0.80563380281690145</v>
      </c>
      <c r="K53" s="53"/>
      <c r="L53" s="53"/>
      <c r="M53" s="56"/>
      <c r="N53" s="9"/>
      <c r="O53" s="56">
        <f>+J53-$E$20</f>
        <v>-3.0605573988979229E-2</v>
      </c>
      <c r="P53" s="39"/>
      <c r="R53" s="51" t="s">
        <v>60</v>
      </c>
      <c r="S53" s="55">
        <f>+X20</f>
        <v>0.77232502011263071</v>
      </c>
      <c r="T53" s="53"/>
      <c r="U53" s="9"/>
      <c r="V53" s="9"/>
      <c r="W53" s="9"/>
      <c r="X53" s="56">
        <f>+S53-$E$20</f>
        <v>-6.3914356693249963E-2</v>
      </c>
      <c r="Y53" s="39"/>
      <c r="AA53" s="51" t="s">
        <v>60</v>
      </c>
      <c r="AB53" s="55">
        <f>+AG20</f>
        <v>0.85353535353535348</v>
      </c>
      <c r="AC53" s="53"/>
      <c r="AD53" s="9"/>
      <c r="AE53" s="9"/>
      <c r="AF53" s="9"/>
      <c r="AG53" s="56">
        <f>+AB53-$E$20</f>
        <v>1.7295976729472806E-2</v>
      </c>
      <c r="AH53" s="39"/>
      <c r="AJ53" s="51" t="s">
        <v>60</v>
      </c>
      <c r="AK53" s="55">
        <f>+AP20</f>
        <v>0.81280788177339902</v>
      </c>
      <c r="AL53" s="53"/>
      <c r="AM53" s="9"/>
      <c r="AN53" s="9"/>
      <c r="AO53" s="9"/>
      <c r="AP53" s="56">
        <f>+AK53-$E$20</f>
        <v>-2.3431495032481653E-2</v>
      </c>
      <c r="AQ53" s="39"/>
      <c r="AS53" s="51" t="s">
        <v>60</v>
      </c>
      <c r="AT53" s="55">
        <f>+AY20</f>
        <v>0.77906976744186052</v>
      </c>
      <c r="AU53" s="53"/>
      <c r="AV53" s="9"/>
      <c r="AW53" s="9"/>
      <c r="AX53" s="9"/>
      <c r="AY53" s="56">
        <f>+AT53-$E$20</f>
        <v>-5.7169609364020157E-2</v>
      </c>
      <c r="AZ53" s="39"/>
      <c r="BB53" s="51" t="s">
        <v>60</v>
      </c>
      <c r="BC53" s="55">
        <f>+BH20</f>
        <v>0.80392156862745101</v>
      </c>
      <c r="BD53" s="53"/>
      <c r="BE53" s="9"/>
      <c r="BF53" s="9"/>
      <c r="BG53" s="9"/>
      <c r="BH53" s="56">
        <f>+BC53-$E$20</f>
        <v>-3.2317808178429663E-2</v>
      </c>
      <c r="BI53" s="39"/>
      <c r="BK53" s="51" t="s">
        <v>60</v>
      </c>
      <c r="BL53" s="55">
        <f>+BQ20</f>
        <v>0.7168141592920354</v>
      </c>
      <c r="BM53" s="53"/>
      <c r="BN53" s="9"/>
      <c r="BO53" s="9"/>
      <c r="BP53" s="9"/>
      <c r="BQ53" s="56">
        <f>+BL53-$E$20</f>
        <v>-0.11942521751384527</v>
      </c>
      <c r="BR53" s="39"/>
      <c r="BT53" s="51" t="s">
        <v>60</v>
      </c>
      <c r="BU53" s="55">
        <f>+BZ20</f>
        <v>0.79020979020979021</v>
      </c>
      <c r="BV53" s="53"/>
      <c r="BW53" s="9"/>
      <c r="BX53" s="9"/>
      <c r="BY53" s="9"/>
      <c r="BZ53" s="56">
        <f>+BU53-$E$20</f>
        <v>-4.6029586596090466E-2</v>
      </c>
      <c r="CA53" s="39"/>
      <c r="CC53" s="51" t="s">
        <v>60</v>
      </c>
      <c r="CD53" s="55">
        <f>+CI20</f>
        <v>0.87012987012987009</v>
      </c>
      <c r="CE53" s="53"/>
      <c r="CF53" s="9"/>
      <c r="CG53" s="9"/>
      <c r="CH53" s="9"/>
      <c r="CI53" s="56">
        <f>+CD53-$E$20</f>
        <v>3.3890493323989412E-2</v>
      </c>
      <c r="CJ53" s="39"/>
      <c r="CL53" s="51" t="s">
        <v>60</v>
      </c>
      <c r="CM53" s="55">
        <f>+CR20</f>
        <v>0.84862385321100919</v>
      </c>
      <c r="CN53" s="53"/>
      <c r="CO53" s="9"/>
      <c r="CP53" s="9"/>
      <c r="CQ53" s="9"/>
      <c r="CR53" s="56">
        <f>+CM53-$E$20</f>
        <v>1.2384476405128519E-2</v>
      </c>
      <c r="CS53" s="39"/>
      <c r="CU53" s="51" t="s">
        <v>60</v>
      </c>
      <c r="CV53" s="55">
        <f>+DA20</f>
        <v>0.83574879227053145</v>
      </c>
      <c r="CW53" s="53"/>
      <c r="CX53" s="9"/>
      <c r="CY53" s="9"/>
      <c r="CZ53" s="9"/>
      <c r="DA53" s="56">
        <f>+CV53-$E$20</f>
        <v>-4.9058453534922553E-4</v>
      </c>
      <c r="DB53" s="39"/>
      <c r="DD53" s="51" t="s">
        <v>60</v>
      </c>
      <c r="DE53" s="55">
        <f>+DJ20</f>
        <v>0</v>
      </c>
      <c r="DF53" s="53"/>
      <c r="DG53" s="9"/>
      <c r="DH53" s="9"/>
      <c r="DI53" s="9"/>
      <c r="DJ53" s="56">
        <f>+DE53-$E$20</f>
        <v>-0.83623937680588067</v>
      </c>
      <c r="DK53" s="39"/>
      <c r="DM53" s="51" t="s">
        <v>60</v>
      </c>
      <c r="DN53" s="55">
        <f>+DS20</f>
        <v>0.8571428571428571</v>
      </c>
      <c r="DO53" s="53"/>
      <c r="DP53" s="9"/>
      <c r="DQ53" s="9"/>
      <c r="DR53" s="9"/>
      <c r="DS53" s="56">
        <f>+DN53-$E$20</f>
        <v>2.0903480336976421E-2</v>
      </c>
      <c r="DT53" s="39"/>
      <c r="DV53" s="51" t="s">
        <v>60</v>
      </c>
      <c r="DW53" s="55">
        <f>+EB20</f>
        <v>0.81818181818181823</v>
      </c>
      <c r="DX53" s="53"/>
      <c r="DY53" s="9"/>
      <c r="DZ53" s="9"/>
      <c r="EA53" s="9"/>
      <c r="EB53" s="56">
        <f>+DW53-$E$20</f>
        <v>-1.8057558624062442E-2</v>
      </c>
      <c r="EC53" s="39"/>
      <c r="EE53" s="51" t="s">
        <v>60</v>
      </c>
      <c r="EF53" s="55">
        <f>+EK20</f>
        <v>0.8545454545454545</v>
      </c>
      <c r="EG53" s="53"/>
      <c r="EH53" s="9"/>
      <c r="EI53" s="9"/>
      <c r="EJ53" s="9"/>
      <c r="EK53" s="56">
        <f>+EF53-$E$20</f>
        <v>1.8306077739573823E-2</v>
      </c>
      <c r="EL53" s="39"/>
      <c r="EN53" s="51" t="s">
        <v>60</v>
      </c>
      <c r="EO53" s="55">
        <f>+ET20</f>
        <v>0.88372093023255816</v>
      </c>
      <c r="EP53" s="53"/>
      <c r="EQ53" s="9"/>
      <c r="ER53" s="9"/>
      <c r="ES53" s="9"/>
      <c r="ET53" s="56">
        <f>+EO53-$E$20</f>
        <v>4.7481553426677481E-2</v>
      </c>
      <c r="EU53" s="39"/>
    </row>
    <row r="54" spans="9:151" x14ac:dyDescent="0.15">
      <c r="I54" s="51" t="s">
        <v>61</v>
      </c>
      <c r="J54" s="55">
        <f>+P20</f>
        <v>0.19311424100156493</v>
      </c>
      <c r="K54" s="53"/>
      <c r="L54" s="53"/>
      <c r="M54" s="56"/>
      <c r="N54" s="9"/>
      <c r="O54" s="56">
        <f>+J54-$G$20</f>
        <v>3.0004857658334078E-2</v>
      </c>
      <c r="P54" s="39"/>
      <c r="R54" s="51" t="s">
        <v>61</v>
      </c>
      <c r="S54" s="55">
        <f>+Y20</f>
        <v>0.22606596942880128</v>
      </c>
      <c r="T54" s="53"/>
      <c r="U54" s="9"/>
      <c r="V54" s="9"/>
      <c r="W54" s="9"/>
      <c r="X54" s="56">
        <f>+S54-$G$20</f>
        <v>6.2956586085570421E-2</v>
      </c>
      <c r="Y54" s="39"/>
      <c r="AA54" s="51" t="s">
        <v>61</v>
      </c>
      <c r="AB54" s="55">
        <f>+AH20</f>
        <v>0.14646464646464646</v>
      </c>
      <c r="AC54" s="53"/>
      <c r="AD54" s="9"/>
      <c r="AE54" s="9"/>
      <c r="AF54" s="9"/>
      <c r="AG54" s="56">
        <f>+AB54-$G$20</f>
        <v>-1.6644736878584393E-2</v>
      </c>
      <c r="AH54" s="39"/>
      <c r="AJ54" s="51" t="s">
        <v>61</v>
      </c>
      <c r="AK54" s="55">
        <f>+AQ20</f>
        <v>0.18719211822660098</v>
      </c>
      <c r="AL54" s="53"/>
      <c r="AM54" s="9"/>
      <c r="AN54" s="9"/>
      <c r="AO54" s="9"/>
      <c r="AP54" s="56">
        <f>+AK54-$G$20</f>
        <v>2.4082734883370122E-2</v>
      </c>
      <c r="AQ54" s="39"/>
      <c r="AS54" s="51" t="s">
        <v>61</v>
      </c>
      <c r="AT54" s="55">
        <f>+AZ20</f>
        <v>0.22093023255813954</v>
      </c>
      <c r="AU54" s="53"/>
      <c r="AV54" s="9"/>
      <c r="AW54" s="9"/>
      <c r="AX54" s="9"/>
      <c r="AY54" s="56">
        <f>+AT54-$G$20</f>
        <v>5.7820849214908682E-2</v>
      </c>
      <c r="AZ54" s="39"/>
      <c r="BB54" s="51" t="s">
        <v>61</v>
      </c>
      <c r="BC54" s="55">
        <f>+BI20</f>
        <v>0.19607843137254902</v>
      </c>
      <c r="BD54" s="53"/>
      <c r="BE54" s="9"/>
      <c r="BF54" s="9"/>
      <c r="BG54" s="9"/>
      <c r="BH54" s="56">
        <f>+BC54-$G$20</f>
        <v>3.296904802931816E-2</v>
      </c>
      <c r="BI54" s="39"/>
      <c r="BK54" s="51" t="s">
        <v>61</v>
      </c>
      <c r="BL54" s="55">
        <f>+BR20</f>
        <v>0.2831858407079646</v>
      </c>
      <c r="BM54" s="53"/>
      <c r="BN54" s="9"/>
      <c r="BO54" s="9"/>
      <c r="BP54" s="9"/>
      <c r="BQ54" s="56">
        <f>+BL54-$G$20</f>
        <v>0.12007645736473374</v>
      </c>
      <c r="BR54" s="39"/>
      <c r="BT54" s="51" t="s">
        <v>61</v>
      </c>
      <c r="BU54" s="55">
        <f>+CA20</f>
        <v>0.20279720279720279</v>
      </c>
      <c r="BV54" s="53"/>
      <c r="BW54" s="9"/>
      <c r="BX54" s="9"/>
      <c r="BY54" s="9"/>
      <c r="BZ54" s="56">
        <f>+BU54-$G$20</f>
        <v>3.9687819453971929E-2</v>
      </c>
      <c r="CA54" s="39"/>
      <c r="CC54" s="51" t="s">
        <v>61</v>
      </c>
      <c r="CD54" s="55">
        <f>+CJ20</f>
        <v>0.11688311688311688</v>
      </c>
      <c r="CE54" s="53"/>
      <c r="CF54" s="9"/>
      <c r="CG54" s="9"/>
      <c r="CH54" s="9"/>
      <c r="CI54" s="56">
        <f>+CD54-$G$20</f>
        <v>-4.6226266460113977E-2</v>
      </c>
      <c r="CJ54" s="39"/>
      <c r="CL54" s="51" t="s">
        <v>61</v>
      </c>
      <c r="CM54" s="55">
        <f>+CS20</f>
        <v>0.15137614678899083</v>
      </c>
      <c r="CN54" s="53"/>
      <c r="CO54" s="9"/>
      <c r="CP54" s="9"/>
      <c r="CQ54" s="9"/>
      <c r="CR54" s="56">
        <f>+CM54-$G$20</f>
        <v>-1.1733236554240023E-2</v>
      </c>
      <c r="CS54" s="39"/>
      <c r="CU54" s="51" t="s">
        <v>61</v>
      </c>
      <c r="CV54" s="55">
        <f>+DB20</f>
        <v>0.16425120772946861</v>
      </c>
      <c r="CW54" s="53"/>
      <c r="CX54" s="9"/>
      <c r="CY54" s="9"/>
      <c r="CZ54" s="9"/>
      <c r="DA54" s="56">
        <f>+CV54-$G$20</f>
        <v>1.1418243862377497E-3</v>
      </c>
      <c r="DB54" s="39"/>
      <c r="DD54" s="51" t="s">
        <v>61</v>
      </c>
      <c r="DE54" s="55">
        <f>+DK20</f>
        <v>1</v>
      </c>
      <c r="DF54" s="53"/>
      <c r="DG54" s="9"/>
      <c r="DH54" s="9"/>
      <c r="DI54" s="9"/>
      <c r="DJ54" s="56">
        <f>+DE54-$G$20</f>
        <v>0.83689061665676912</v>
      </c>
      <c r="DK54" s="39"/>
      <c r="DM54" s="51" t="s">
        <v>61</v>
      </c>
      <c r="DN54" s="55">
        <f>+DT20</f>
        <v>0.14285714285714285</v>
      </c>
      <c r="DO54" s="53"/>
      <c r="DP54" s="9"/>
      <c r="DQ54" s="9"/>
      <c r="DR54" s="9"/>
      <c r="DS54" s="56">
        <f>+DN54-$G$20</f>
        <v>-2.0252240486088008E-2</v>
      </c>
      <c r="DT54" s="39"/>
      <c r="DV54" s="51" t="s">
        <v>61</v>
      </c>
      <c r="DW54" s="55">
        <f>+EC20</f>
        <v>0.18181818181818182</v>
      </c>
      <c r="DX54" s="53"/>
      <c r="DY54" s="9"/>
      <c r="DZ54" s="9"/>
      <c r="EA54" s="9"/>
      <c r="EB54" s="56">
        <f>+DW54-$G$20</f>
        <v>1.8708798474950966E-2</v>
      </c>
      <c r="EC54" s="39"/>
      <c r="EE54" s="51" t="s">
        <v>61</v>
      </c>
      <c r="EF54" s="55">
        <f>+EL20</f>
        <v>0.14545454545454545</v>
      </c>
      <c r="EG54" s="53"/>
      <c r="EH54" s="9"/>
      <c r="EI54" s="9"/>
      <c r="EJ54" s="9"/>
      <c r="EK54" s="56">
        <f>+EF54-$G$20</f>
        <v>-1.765483788868541E-2</v>
      </c>
      <c r="EL54" s="39"/>
      <c r="EN54" s="51" t="s">
        <v>61</v>
      </c>
      <c r="EO54" s="55">
        <f>+EU20</f>
        <v>0.11627906976744186</v>
      </c>
      <c r="EP54" s="53"/>
      <c r="EQ54" s="9"/>
      <c r="ER54" s="9"/>
      <c r="ES54" s="9"/>
      <c r="ET54" s="56">
        <f>+EO54-$G$20</f>
        <v>-4.6830313575788998E-2</v>
      </c>
      <c r="EU54" s="39"/>
    </row>
    <row r="55" spans="9:151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</row>
    <row r="56" spans="9:151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</row>
    <row r="57" spans="9:151" x14ac:dyDescent="0.15">
      <c r="I57" s="51" t="s">
        <v>59</v>
      </c>
      <c r="J57" s="52">
        <f>+J21/100</f>
        <v>0.12390000000000001</v>
      </c>
      <c r="K57" s="53"/>
      <c r="L57" s="53"/>
      <c r="M57" s="54"/>
      <c r="N57" s="9"/>
      <c r="O57" s="54">
        <f>+J57-$C$21/100</f>
        <v>5.6000000000000077E-3</v>
      </c>
      <c r="P57" s="39"/>
      <c r="R57" s="51" t="s">
        <v>59</v>
      </c>
      <c r="S57" s="52">
        <f>+S21/100</f>
        <v>0.1191</v>
      </c>
      <c r="T57" s="53"/>
      <c r="U57" s="9"/>
      <c r="V57" s="9"/>
      <c r="W57" s="9"/>
      <c r="X57" s="54">
        <f>+S57-$C$21/100</f>
        <v>7.9999999999999516E-4</v>
      </c>
      <c r="Y57" s="39"/>
      <c r="AA57" s="51" t="s">
        <v>59</v>
      </c>
      <c r="AB57" s="52">
        <f>+AB21/100</f>
        <v>0.12909999999999999</v>
      </c>
      <c r="AC57" s="53"/>
      <c r="AD57" s="9"/>
      <c r="AE57" s="9"/>
      <c r="AF57" s="9"/>
      <c r="AG57" s="54">
        <f>+AB57-$C$21/100</f>
        <v>1.079999999999999E-2</v>
      </c>
      <c r="AH57" s="39"/>
      <c r="AJ57" s="51" t="s">
        <v>59</v>
      </c>
      <c r="AK57" s="52">
        <f>+AK21/100</f>
        <v>0.1265</v>
      </c>
      <c r="AL57" s="53"/>
      <c r="AM57" s="9"/>
      <c r="AN57" s="9"/>
      <c r="AO57" s="9"/>
      <c r="AP57" s="54">
        <f>+AK57-$C$21/100</f>
        <v>8.199999999999999E-3</v>
      </c>
      <c r="AQ57" s="39"/>
      <c r="AS57" s="51" t="s">
        <v>59</v>
      </c>
      <c r="AT57" s="52">
        <f>+AT21/100</f>
        <v>0.13220000000000001</v>
      </c>
      <c r="AU57" s="53"/>
      <c r="AV57" s="9"/>
      <c r="AW57" s="9"/>
      <c r="AX57" s="9"/>
      <c r="AY57" s="54">
        <f>+AT57-$C$21/100</f>
        <v>1.390000000000001E-2</v>
      </c>
      <c r="AZ57" s="39"/>
      <c r="BB57" s="51" t="s">
        <v>59</v>
      </c>
      <c r="BC57" s="52">
        <f>+BC21/100</f>
        <v>0.1358</v>
      </c>
      <c r="BD57" s="53"/>
      <c r="BE57" s="9"/>
      <c r="BF57" s="9"/>
      <c r="BG57" s="9"/>
      <c r="BH57" s="54">
        <f>+BC57-$C$21/100</f>
        <v>1.7500000000000002E-2</v>
      </c>
      <c r="BI57" s="39"/>
      <c r="BK57" s="51" t="s">
        <v>59</v>
      </c>
      <c r="BL57" s="52">
        <f>+BL21/100</f>
        <v>0.12859999999999999</v>
      </c>
      <c r="BM57" s="53"/>
      <c r="BN57" s="9"/>
      <c r="BO57" s="9"/>
      <c r="BP57" s="9"/>
      <c r="BQ57" s="54">
        <f>+BL57-$C$21/100</f>
        <v>1.029999999999999E-2</v>
      </c>
      <c r="BR57" s="39"/>
      <c r="BT57" s="51" t="s">
        <v>59</v>
      </c>
      <c r="BU57" s="52">
        <f>+BU21/100</f>
        <v>0.1149</v>
      </c>
      <c r="BV57" s="53"/>
      <c r="BW57" s="9"/>
      <c r="BX57" s="9"/>
      <c r="BY57" s="9"/>
      <c r="BZ57" s="54">
        <f>+BU57-$C$21/100</f>
        <v>-3.4000000000000002E-3</v>
      </c>
      <c r="CA57" s="39"/>
      <c r="CC57" s="51" t="s">
        <v>59</v>
      </c>
      <c r="CD57" s="52">
        <f>+CD21/100</f>
        <v>0.11359999999999999</v>
      </c>
      <c r="CE57" s="53"/>
      <c r="CF57" s="9"/>
      <c r="CG57" s="9"/>
      <c r="CH57" s="9"/>
      <c r="CI57" s="54">
        <f>+CD57-$C$21/100</f>
        <v>-4.7000000000000097E-3</v>
      </c>
      <c r="CJ57" s="39"/>
      <c r="CL57" s="51" t="s">
        <v>59</v>
      </c>
      <c r="CM57" s="52">
        <f>+CM21/100</f>
        <v>9.8299999999999998E-2</v>
      </c>
      <c r="CN57" s="53"/>
      <c r="CO57" s="9"/>
      <c r="CP57" s="9"/>
      <c r="CQ57" s="9"/>
      <c r="CR57" s="54">
        <f>+CM57-$C$21/100</f>
        <v>-2.0000000000000004E-2</v>
      </c>
      <c r="CS57" s="39"/>
      <c r="CU57" s="51" t="s">
        <v>59</v>
      </c>
      <c r="CV57" s="52">
        <f>+CV21/100</f>
        <v>0.1323</v>
      </c>
      <c r="CW57" s="53"/>
      <c r="CX57" s="9"/>
      <c r="CY57" s="9"/>
      <c r="CZ57" s="9"/>
      <c r="DA57" s="54">
        <f>+CV57-$C$21/100</f>
        <v>1.3999999999999999E-2</v>
      </c>
      <c r="DB57" s="39"/>
      <c r="DD57" s="51" t="s">
        <v>59</v>
      </c>
      <c r="DE57" s="52">
        <f>+DE21/100</f>
        <v>0.1026</v>
      </c>
      <c r="DF57" s="53"/>
      <c r="DG57" s="9"/>
      <c r="DH57" s="9"/>
      <c r="DI57" s="9"/>
      <c r="DJ57" s="54">
        <f>+DE57-$C$21/100</f>
        <v>-1.5700000000000006E-2</v>
      </c>
      <c r="DK57" s="39"/>
      <c r="DM57" s="51" t="s">
        <v>59</v>
      </c>
      <c r="DN57" s="52">
        <f>+DN21/100</f>
        <v>0.15210000000000001</v>
      </c>
      <c r="DO57" s="53"/>
      <c r="DP57" s="9"/>
      <c r="DQ57" s="9"/>
      <c r="DR57" s="9"/>
      <c r="DS57" s="54">
        <f>+DN57-$C$21/100</f>
        <v>3.3800000000000011E-2</v>
      </c>
      <c r="DT57" s="39"/>
      <c r="DV57" s="51" t="s">
        <v>59</v>
      </c>
      <c r="DW57" s="52">
        <f>+DW21/100</f>
        <v>0.10589999999999999</v>
      </c>
      <c r="DX57" s="53"/>
      <c r="DY57" s="9"/>
      <c r="DZ57" s="9"/>
      <c r="EA57" s="9"/>
      <c r="EB57" s="54">
        <f>+DW57-$C$21/100</f>
        <v>-1.2400000000000008E-2</v>
      </c>
      <c r="EC57" s="39"/>
      <c r="EE57" s="51" t="s">
        <v>59</v>
      </c>
      <c r="EF57" s="52">
        <f>+EF21/100</f>
        <v>0.16289999999999999</v>
      </c>
      <c r="EG57" s="53"/>
      <c r="EH57" s="9"/>
      <c r="EI57" s="9"/>
      <c r="EJ57" s="9"/>
      <c r="EK57" s="54">
        <f>+EF57-$C$21/100</f>
        <v>4.4599999999999987E-2</v>
      </c>
      <c r="EL57" s="39"/>
      <c r="EN57" s="51" t="s">
        <v>59</v>
      </c>
      <c r="EO57" s="52">
        <f>+EO21/100</f>
        <v>0.16059999999999999</v>
      </c>
      <c r="EP57" s="53"/>
      <c r="EQ57" s="9"/>
      <c r="ER57" s="9"/>
      <c r="ES57" s="9"/>
      <c r="ET57" s="54">
        <f>+EO57-$C$21/100</f>
        <v>4.229999999999999E-2</v>
      </c>
      <c r="EU57" s="39"/>
    </row>
    <row r="58" spans="9:151" x14ac:dyDescent="0.15">
      <c r="I58" s="51" t="s">
        <v>60</v>
      </c>
      <c r="J58" s="55">
        <f>+O21</f>
        <v>0.8383757961783439</v>
      </c>
      <c r="K58" s="53"/>
      <c r="L58" s="53"/>
      <c r="M58" s="56"/>
      <c r="N58" s="9"/>
      <c r="O58" s="56">
        <f>+J58-$E$21</f>
        <v>4.184916628019375E-2</v>
      </c>
      <c r="P58" s="39"/>
      <c r="R58" s="51" t="s">
        <v>60</v>
      </c>
      <c r="S58" s="55">
        <f>+X21</f>
        <v>0.80931263858093128</v>
      </c>
      <c r="T58" s="53"/>
      <c r="U58" s="9"/>
      <c r="V58" s="9"/>
      <c r="W58" s="9"/>
      <c r="X58" s="56">
        <f>+S58-$E$21</f>
        <v>1.2786008682781125E-2</v>
      </c>
      <c r="Y58" s="39"/>
      <c r="AA58" s="51" t="s">
        <v>60</v>
      </c>
      <c r="AB58" s="55">
        <f>+AG21</f>
        <v>0.83495145631067957</v>
      </c>
      <c r="AC58" s="53"/>
      <c r="AD58" s="9"/>
      <c r="AE58" s="9"/>
      <c r="AF58" s="9"/>
      <c r="AG58" s="56">
        <f>+AB58-$E$21</f>
        <v>3.8424826412529423E-2</v>
      </c>
      <c r="AH58" s="39"/>
      <c r="AJ58" s="51" t="s">
        <v>60</v>
      </c>
      <c r="AK58" s="55">
        <f>+AP21</f>
        <v>0.86387434554973819</v>
      </c>
      <c r="AL58" s="53"/>
      <c r="AM58" s="9"/>
      <c r="AN58" s="9"/>
      <c r="AO58" s="9"/>
      <c r="AP58" s="56">
        <f>+AK58-$E$21</f>
        <v>6.7347715651588036E-2</v>
      </c>
      <c r="AQ58" s="39"/>
      <c r="AS58" s="51" t="s">
        <v>60</v>
      </c>
      <c r="AT58" s="55">
        <f>+AY21</f>
        <v>0.89071038251366119</v>
      </c>
      <c r="AU58" s="53"/>
      <c r="AV58" s="9"/>
      <c r="AW58" s="9"/>
      <c r="AX58" s="9"/>
      <c r="AY58" s="56">
        <f>+AT58-$E$21</f>
        <v>9.418375261551104E-2</v>
      </c>
      <c r="AZ58" s="39"/>
      <c r="BB58" s="51" t="s">
        <v>60</v>
      </c>
      <c r="BC58" s="55">
        <f>+BH21</f>
        <v>0.84313725490196079</v>
      </c>
      <c r="BD58" s="53"/>
      <c r="BE58" s="9"/>
      <c r="BF58" s="9"/>
      <c r="BG58" s="9"/>
      <c r="BH58" s="56">
        <f>+BC58-$E$21</f>
        <v>4.6610625003810635E-2</v>
      </c>
      <c r="BI58" s="39"/>
      <c r="BK58" s="51" t="s">
        <v>60</v>
      </c>
      <c r="BL58" s="55">
        <f>+BQ21</f>
        <v>0.81451612903225812</v>
      </c>
      <c r="BM58" s="53"/>
      <c r="BN58" s="9"/>
      <c r="BO58" s="9"/>
      <c r="BP58" s="9"/>
      <c r="BQ58" s="56">
        <f>+BL58-$E$21</f>
        <v>1.7989499134107967E-2</v>
      </c>
      <c r="BR58" s="39"/>
      <c r="BT58" s="51" t="s">
        <v>60</v>
      </c>
      <c r="BU58" s="55">
        <f>+BZ21</f>
        <v>0.81176470588235294</v>
      </c>
      <c r="BV58" s="53"/>
      <c r="BW58" s="9"/>
      <c r="BX58" s="9"/>
      <c r="BY58" s="9"/>
      <c r="BZ58" s="56">
        <f>+BU58-$E$21</f>
        <v>1.5238075984202792E-2</v>
      </c>
      <c r="CA58" s="39"/>
      <c r="CC58" s="51" t="s">
        <v>60</v>
      </c>
      <c r="CD58" s="55">
        <f>+CI21</f>
        <v>0.88349514563106801</v>
      </c>
      <c r="CE58" s="53"/>
      <c r="CF58" s="9"/>
      <c r="CG58" s="9"/>
      <c r="CH58" s="9"/>
      <c r="CI58" s="56">
        <f>+CD58-$E$21</f>
        <v>8.6968515732917862E-2</v>
      </c>
      <c r="CJ58" s="39"/>
      <c r="CL58" s="51" t="s">
        <v>60</v>
      </c>
      <c r="CM58" s="55">
        <f>+CR21</f>
        <v>0.84946236559139787</v>
      </c>
      <c r="CN58" s="53"/>
      <c r="CO58" s="9"/>
      <c r="CP58" s="9"/>
      <c r="CQ58" s="9"/>
      <c r="CR58" s="56">
        <f>+CM58-$E$21</f>
        <v>5.2935735693247721E-2</v>
      </c>
      <c r="CS58" s="39"/>
      <c r="CU58" s="51" t="s">
        <v>60</v>
      </c>
      <c r="CV58" s="55">
        <f>+DA21</f>
        <v>0.86349206349206353</v>
      </c>
      <c r="CW58" s="53"/>
      <c r="CX58" s="9"/>
      <c r="CY58" s="9"/>
      <c r="CZ58" s="9"/>
      <c r="DA58" s="56">
        <f>+CV58-$E$21</f>
        <v>6.6965433593913382E-2</v>
      </c>
      <c r="DB58" s="39"/>
      <c r="DD58" s="51" t="s">
        <v>60</v>
      </c>
      <c r="DE58" s="55">
        <f>+DJ21</f>
        <v>1</v>
      </c>
      <c r="DF58" s="53"/>
      <c r="DG58" s="9"/>
      <c r="DH58" s="9"/>
      <c r="DI58" s="9"/>
      <c r="DJ58" s="56">
        <f>+DE58-$E$21</f>
        <v>0.20347337010184985</v>
      </c>
      <c r="DK58" s="39"/>
      <c r="DM58" s="51" t="s">
        <v>60</v>
      </c>
      <c r="DN58" s="55">
        <f>+DS21</f>
        <v>0.86250000000000004</v>
      </c>
      <c r="DO58" s="53"/>
      <c r="DP58" s="9"/>
      <c r="DQ58" s="9"/>
      <c r="DR58" s="9"/>
      <c r="DS58" s="56">
        <f>+DN58-$E$21</f>
        <v>6.5973370101849893E-2</v>
      </c>
      <c r="DT58" s="39"/>
      <c r="DV58" s="51" t="s">
        <v>60</v>
      </c>
      <c r="DW58" s="55">
        <f>+EB21</f>
        <v>0.8771929824561403</v>
      </c>
      <c r="DX58" s="53"/>
      <c r="DY58" s="9"/>
      <c r="DZ58" s="9"/>
      <c r="EA58" s="9"/>
      <c r="EB58" s="56">
        <f>+DW58-$E$21</f>
        <v>8.0666352557990151E-2</v>
      </c>
      <c r="EC58" s="39"/>
      <c r="EE58" s="51" t="s">
        <v>60</v>
      </c>
      <c r="EF58" s="55">
        <f>+EK21</f>
        <v>0.92592592592592593</v>
      </c>
      <c r="EG58" s="53"/>
      <c r="EH58" s="9"/>
      <c r="EI58" s="9"/>
      <c r="EJ58" s="9"/>
      <c r="EK58" s="56">
        <f>+EF58-$E$21</f>
        <v>0.12939929602777578</v>
      </c>
      <c r="EL58" s="39"/>
      <c r="EN58" s="51" t="s">
        <v>60</v>
      </c>
      <c r="EO58" s="55">
        <f>+ET21</f>
        <v>0.91549295774647887</v>
      </c>
      <c r="EP58" s="53"/>
      <c r="EQ58" s="9"/>
      <c r="ER58" s="9"/>
      <c r="ES58" s="9"/>
      <c r="ET58" s="56">
        <f>+EO58-$E$21</f>
        <v>0.11896632784832872</v>
      </c>
      <c r="EU58" s="39"/>
    </row>
    <row r="59" spans="9:151" x14ac:dyDescent="0.15">
      <c r="I59" s="51" t="s">
        <v>61</v>
      </c>
      <c r="J59" s="55">
        <f>+P21</f>
        <v>0.16056263269639065</v>
      </c>
      <c r="K59" s="53"/>
      <c r="L59" s="53"/>
      <c r="M59" s="56"/>
      <c r="N59" s="9"/>
      <c r="O59" s="56">
        <f>+J59-$G$21</f>
        <v>-4.1647842512137018E-2</v>
      </c>
      <c r="P59" s="39"/>
      <c r="R59" s="51" t="s">
        <v>61</v>
      </c>
      <c r="S59" s="55">
        <f>+Y21</f>
        <v>0.19068736141906872</v>
      </c>
      <c r="T59" s="53"/>
      <c r="U59" s="9"/>
      <c r="V59" s="9"/>
      <c r="W59" s="9"/>
      <c r="X59" s="56">
        <f>+S59-$G$21</f>
        <v>-1.1523113789458944E-2</v>
      </c>
      <c r="Y59" s="39"/>
      <c r="AA59" s="51" t="s">
        <v>61</v>
      </c>
      <c r="AB59" s="55">
        <f>+AH21</f>
        <v>0.16088765603328711</v>
      </c>
      <c r="AC59" s="53"/>
      <c r="AD59" s="9"/>
      <c r="AE59" s="9"/>
      <c r="AF59" s="9"/>
      <c r="AG59" s="56">
        <f>+AB59-$G$21</f>
        <v>-4.1322819175240555E-2</v>
      </c>
      <c r="AH59" s="39"/>
      <c r="AJ59" s="51" t="s">
        <v>61</v>
      </c>
      <c r="AK59" s="55">
        <f>+AQ21</f>
        <v>0.13612565445026178</v>
      </c>
      <c r="AL59" s="53"/>
      <c r="AM59" s="9"/>
      <c r="AN59" s="9"/>
      <c r="AO59" s="9"/>
      <c r="AP59" s="56">
        <f>+AK59-$G$21</f>
        <v>-6.6084820758265883E-2</v>
      </c>
      <c r="AQ59" s="39"/>
      <c r="AS59" s="51" t="s">
        <v>61</v>
      </c>
      <c r="AT59" s="55">
        <f>+AZ21</f>
        <v>0.10928961748633879</v>
      </c>
      <c r="AU59" s="53"/>
      <c r="AV59" s="9"/>
      <c r="AW59" s="9"/>
      <c r="AX59" s="9"/>
      <c r="AY59" s="56">
        <f>+AT59-$G$21</f>
        <v>-9.2920857722188874E-2</v>
      </c>
      <c r="AZ59" s="39"/>
      <c r="BB59" s="51" t="s">
        <v>61</v>
      </c>
      <c r="BC59" s="55">
        <f>+BI21</f>
        <v>0.15686274509803921</v>
      </c>
      <c r="BD59" s="53"/>
      <c r="BE59" s="9"/>
      <c r="BF59" s="9"/>
      <c r="BG59" s="9"/>
      <c r="BH59" s="56">
        <f>+BC59-$G$21</f>
        <v>-4.5347730110488454E-2</v>
      </c>
      <c r="BI59" s="39"/>
      <c r="BK59" s="51" t="s">
        <v>61</v>
      </c>
      <c r="BL59" s="55">
        <f>+BR21</f>
        <v>0.18548387096774194</v>
      </c>
      <c r="BM59" s="53"/>
      <c r="BN59" s="9"/>
      <c r="BO59" s="9"/>
      <c r="BP59" s="9"/>
      <c r="BQ59" s="56">
        <f>+BL59-$G$21</f>
        <v>-1.6726604240785731E-2</v>
      </c>
      <c r="BR59" s="39"/>
      <c r="BT59" s="51" t="s">
        <v>61</v>
      </c>
      <c r="BU59" s="55">
        <f>+CA21</f>
        <v>0.18823529411764706</v>
      </c>
      <c r="BV59" s="53"/>
      <c r="BW59" s="9"/>
      <c r="BX59" s="9"/>
      <c r="BY59" s="9"/>
      <c r="BZ59" s="56">
        <f>+BU59-$G$21</f>
        <v>-1.3975181090880612E-2</v>
      </c>
      <c r="CA59" s="39"/>
      <c r="CC59" s="51" t="s">
        <v>61</v>
      </c>
      <c r="CD59" s="55">
        <f>+CJ21</f>
        <v>0.11650485436893204</v>
      </c>
      <c r="CE59" s="53"/>
      <c r="CF59" s="9"/>
      <c r="CG59" s="9"/>
      <c r="CH59" s="9"/>
      <c r="CI59" s="56">
        <f>+CD59-$G$21</f>
        <v>-8.5705620839595625E-2</v>
      </c>
      <c r="CJ59" s="39"/>
      <c r="CL59" s="51" t="s">
        <v>61</v>
      </c>
      <c r="CM59" s="55">
        <f>+CS21</f>
        <v>0.14516129032258066</v>
      </c>
      <c r="CN59" s="53"/>
      <c r="CO59" s="9"/>
      <c r="CP59" s="9"/>
      <c r="CQ59" s="9"/>
      <c r="CR59" s="56">
        <f>+CM59-$G$21</f>
        <v>-5.7049184885947013E-2</v>
      </c>
      <c r="CS59" s="39"/>
      <c r="CU59" s="51" t="s">
        <v>61</v>
      </c>
      <c r="CV59" s="55">
        <f>+DB21</f>
        <v>0.13650793650793649</v>
      </c>
      <c r="CW59" s="53"/>
      <c r="CX59" s="9"/>
      <c r="CY59" s="9"/>
      <c r="CZ59" s="9"/>
      <c r="DA59" s="56">
        <f>+CV59-$G$21</f>
        <v>-6.5702538700591173E-2</v>
      </c>
      <c r="DB59" s="39"/>
      <c r="DD59" s="51" t="s">
        <v>61</v>
      </c>
      <c r="DE59" s="55">
        <f>+DK21</f>
        <v>0</v>
      </c>
      <c r="DF59" s="53"/>
      <c r="DG59" s="9"/>
      <c r="DH59" s="9"/>
      <c r="DI59" s="9"/>
      <c r="DJ59" s="56">
        <f>+DE59-$G$21</f>
        <v>-0.20221047520852767</v>
      </c>
      <c r="DK59" s="39"/>
      <c r="DM59" s="51" t="s">
        <v>61</v>
      </c>
      <c r="DN59" s="55">
        <f>+DT21</f>
        <v>0.13750000000000001</v>
      </c>
      <c r="DO59" s="53"/>
      <c r="DP59" s="9"/>
      <c r="DQ59" s="9"/>
      <c r="DR59" s="9"/>
      <c r="DS59" s="56">
        <f>+DN59-$G$21</f>
        <v>-6.4710475208527657E-2</v>
      </c>
      <c r="DT59" s="39"/>
      <c r="DV59" s="51" t="s">
        <v>61</v>
      </c>
      <c r="DW59" s="55">
        <f>+EC21</f>
        <v>0.12280701754385964</v>
      </c>
      <c r="DX59" s="53"/>
      <c r="DY59" s="9"/>
      <c r="DZ59" s="9"/>
      <c r="EA59" s="9"/>
      <c r="EB59" s="56">
        <f>+DW59-$G$21</f>
        <v>-7.9403457664668026E-2</v>
      </c>
      <c r="EC59" s="39"/>
      <c r="EE59" s="51" t="s">
        <v>61</v>
      </c>
      <c r="EF59" s="55">
        <f>+EL21</f>
        <v>7.407407407407407E-2</v>
      </c>
      <c r="EG59" s="53"/>
      <c r="EH59" s="9"/>
      <c r="EI59" s="9"/>
      <c r="EJ59" s="9"/>
      <c r="EK59" s="56">
        <f>+EF59-$G$21</f>
        <v>-0.1281364011344536</v>
      </c>
      <c r="EL59" s="39"/>
      <c r="EN59" s="51" t="s">
        <v>61</v>
      </c>
      <c r="EO59" s="55">
        <f>+EU21</f>
        <v>8.4507042253521125E-2</v>
      </c>
      <c r="EP59" s="53"/>
      <c r="EQ59" s="9"/>
      <c r="ER59" s="9"/>
      <c r="ES59" s="9"/>
      <c r="ET59" s="56">
        <f>+EO59-$G$21</f>
        <v>-0.11770343295500654</v>
      </c>
      <c r="EU59" s="39"/>
    </row>
    <row r="60" spans="9:151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</row>
    <row r="61" spans="9:151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</row>
    <row r="62" spans="9:151" x14ac:dyDescent="0.15">
      <c r="I62" s="51" t="s">
        <v>59</v>
      </c>
      <c r="J62" s="52">
        <f>+J12/100</f>
        <v>0.105</v>
      </c>
      <c r="K62" s="53"/>
      <c r="L62" s="53"/>
      <c r="M62" s="54"/>
      <c r="N62" s="9"/>
      <c r="O62" s="54">
        <f>+J62-$C$12/100</f>
        <v>5.6999999999999967E-3</v>
      </c>
      <c r="P62" s="39"/>
      <c r="R62" s="51" t="s">
        <v>59</v>
      </c>
      <c r="S62" s="52">
        <f>+S12/100</f>
        <v>7.4400000000000008E-2</v>
      </c>
      <c r="T62" s="53"/>
      <c r="U62" s="9"/>
      <c r="V62" s="9"/>
      <c r="W62" s="9"/>
      <c r="X62" s="54">
        <f>+S62-$C$12/100</f>
        <v>-2.4899999999999992E-2</v>
      </c>
      <c r="Y62" s="39"/>
      <c r="AA62" s="51" t="s">
        <v>59</v>
      </c>
      <c r="AB62" s="52">
        <f>+AB12/100</f>
        <v>0.14760000000000001</v>
      </c>
      <c r="AC62" s="53"/>
      <c r="AD62" s="9"/>
      <c r="AE62" s="9"/>
      <c r="AF62" s="9"/>
      <c r="AG62" s="54">
        <f>+AB62-$C$12/100</f>
        <v>4.830000000000001E-2</v>
      </c>
      <c r="AH62" s="39"/>
      <c r="AJ62" s="51" t="s">
        <v>59</v>
      </c>
      <c r="AK62" s="52">
        <f>+AK12/100</f>
        <v>9.0700000000000003E-2</v>
      </c>
      <c r="AL62" s="53"/>
      <c r="AM62" s="9"/>
      <c r="AN62" s="9"/>
      <c r="AO62" s="9"/>
      <c r="AP62" s="54">
        <f>+AK62-$C$12/100</f>
        <v>-8.5999999999999965E-3</v>
      </c>
      <c r="AQ62" s="39"/>
      <c r="AS62" s="51" t="s">
        <v>59</v>
      </c>
      <c r="AT62" s="52">
        <f>+AT12/100</f>
        <v>0.11849999999999999</v>
      </c>
      <c r="AU62" s="53"/>
      <c r="AV62" s="9"/>
      <c r="AW62" s="9"/>
      <c r="AX62" s="9"/>
      <c r="AY62" s="54">
        <f>+AT62-$C$12/100</f>
        <v>1.9199999999999995E-2</v>
      </c>
      <c r="AZ62" s="39"/>
      <c r="BB62" s="51" t="s">
        <v>59</v>
      </c>
      <c r="BC62" s="52">
        <f>+BC12/100</f>
        <v>0.1119</v>
      </c>
      <c r="BD62" s="53"/>
      <c r="BE62" s="9"/>
      <c r="BF62" s="9"/>
      <c r="BG62" s="9"/>
      <c r="BH62" s="54">
        <f>+BC62-$C$12/100</f>
        <v>1.26E-2</v>
      </c>
      <c r="BI62" s="39"/>
      <c r="BK62" s="51" t="s">
        <v>59</v>
      </c>
      <c r="BL62" s="52">
        <f>+BL12/100</f>
        <v>0.1234</v>
      </c>
      <c r="BM62" s="53"/>
      <c r="BN62" s="9"/>
      <c r="BO62" s="9"/>
      <c r="BP62" s="9"/>
      <c r="BQ62" s="54">
        <f>+BL62-$C$12/100</f>
        <v>2.4099999999999996E-2</v>
      </c>
      <c r="BR62" s="39"/>
      <c r="BT62" s="51" t="s">
        <v>59</v>
      </c>
      <c r="BU62" s="52">
        <f>+BU12/100</f>
        <v>0.12509999999999999</v>
      </c>
      <c r="BV62" s="53"/>
      <c r="BW62" s="9"/>
      <c r="BX62" s="9"/>
      <c r="BY62" s="9"/>
      <c r="BZ62" s="54">
        <f>+BU62-$C$12/100</f>
        <v>2.579999999999999E-2</v>
      </c>
      <c r="CA62" s="39"/>
      <c r="CC62" s="51" t="s">
        <v>59</v>
      </c>
      <c r="CD62" s="52">
        <f>+CD12/100</f>
        <v>0.151</v>
      </c>
      <c r="CE62" s="53"/>
      <c r="CF62" s="9"/>
      <c r="CG62" s="9"/>
      <c r="CH62" s="9"/>
      <c r="CI62" s="54">
        <f>+CD62-$C$12/100</f>
        <v>5.1699999999999996E-2</v>
      </c>
      <c r="CJ62" s="39"/>
      <c r="CL62" s="51" t="s">
        <v>59</v>
      </c>
      <c r="CM62" s="52">
        <f>+CM12/100</f>
        <v>0.14319999999999999</v>
      </c>
      <c r="CN62" s="53"/>
      <c r="CO62" s="9"/>
      <c r="CP62" s="9"/>
      <c r="CQ62" s="9"/>
      <c r="CR62" s="54">
        <f>+CM62-$C$12/100</f>
        <v>4.3899999999999995E-2</v>
      </c>
      <c r="CS62" s="39"/>
      <c r="CU62" s="51" t="s">
        <v>59</v>
      </c>
      <c r="CV62" s="52">
        <f>+CV12/100</f>
        <v>9.9499999999999991E-2</v>
      </c>
      <c r="CW62" s="53"/>
      <c r="CX62" s="9"/>
      <c r="CY62" s="9"/>
      <c r="CZ62" s="9"/>
      <c r="DA62" s="54">
        <f>+CV62-$C$12/100</f>
        <v>1.9999999999999185E-4</v>
      </c>
      <c r="DB62" s="39"/>
      <c r="DD62" s="51" t="s">
        <v>59</v>
      </c>
      <c r="DE62" s="52">
        <f>+DE12/100</f>
        <v>7.690000000000001E-2</v>
      </c>
      <c r="DF62" s="53"/>
      <c r="DG62" s="9"/>
      <c r="DH62" s="9"/>
      <c r="DI62" s="9"/>
      <c r="DJ62" s="54">
        <f>+DE62-$C$12/100</f>
        <v>-2.2399999999999989E-2</v>
      </c>
      <c r="DK62" s="39"/>
      <c r="DM62" s="51" t="s">
        <v>59</v>
      </c>
      <c r="DN62" s="52">
        <f>+DN12/100</f>
        <v>7.4099999999999999E-2</v>
      </c>
      <c r="DO62" s="53"/>
      <c r="DP62" s="9"/>
      <c r="DQ62" s="9"/>
      <c r="DR62" s="9"/>
      <c r="DS62" s="54">
        <f>+DN62-$C$12/100</f>
        <v>-2.52E-2</v>
      </c>
      <c r="DT62" s="39"/>
      <c r="DV62" s="51" t="s">
        <v>59</v>
      </c>
      <c r="DW62" s="52">
        <f>+DW12/100</f>
        <v>0.12269999999999999</v>
      </c>
      <c r="DX62" s="53"/>
      <c r="DY62" s="9"/>
      <c r="DZ62" s="9"/>
      <c r="EA62" s="9"/>
      <c r="EB62" s="54">
        <f>+DW62-$C$12/100</f>
        <v>2.339999999999999E-2</v>
      </c>
      <c r="EC62" s="39"/>
      <c r="EE62" s="51" t="s">
        <v>59</v>
      </c>
      <c r="EF62" s="52">
        <f>+EF12/100</f>
        <v>7.690000000000001E-2</v>
      </c>
      <c r="EG62" s="53"/>
      <c r="EH62" s="9"/>
      <c r="EI62" s="9"/>
      <c r="EJ62" s="9"/>
      <c r="EK62" s="54">
        <f>+EF62-$C$12/100</f>
        <v>-2.2399999999999989E-2</v>
      </c>
      <c r="EL62" s="39"/>
      <c r="EN62" s="51" t="s">
        <v>59</v>
      </c>
      <c r="EO62" s="52">
        <f>+EO12/100</f>
        <v>7.0099999999999996E-2</v>
      </c>
      <c r="EP62" s="53"/>
      <c r="EQ62" s="9"/>
      <c r="ER62" s="9"/>
      <c r="ES62" s="9"/>
      <c r="ET62" s="54">
        <f>+EO62-$C$12/100</f>
        <v>-2.9200000000000004E-2</v>
      </c>
      <c r="EU62" s="39"/>
    </row>
    <row r="63" spans="9:151" x14ac:dyDescent="0.15">
      <c r="I63" s="51" t="s">
        <v>60</v>
      </c>
      <c r="J63" s="55">
        <f>+O12</f>
        <v>0.48575007829627309</v>
      </c>
      <c r="K63" s="53"/>
      <c r="L63" s="53"/>
      <c r="M63" s="56"/>
      <c r="N63" s="9"/>
      <c r="O63" s="56">
        <f>+J63-$E$12</f>
        <v>6.1970987183378623E-2</v>
      </c>
      <c r="P63" s="39"/>
      <c r="R63" s="51" t="s">
        <v>60</v>
      </c>
      <c r="S63" s="55">
        <f>+X12</f>
        <v>0.39763313609467454</v>
      </c>
      <c r="T63" s="53"/>
      <c r="U63" s="9"/>
      <c r="V63" s="9"/>
      <c r="W63" s="9"/>
      <c r="X63" s="56">
        <f>+S63-$E$12</f>
        <v>-2.6145955018219924E-2</v>
      </c>
      <c r="Y63" s="39"/>
      <c r="AA63" s="51" t="s">
        <v>60</v>
      </c>
      <c r="AB63" s="55">
        <f>+AG12</f>
        <v>0.57766990291262132</v>
      </c>
      <c r="AC63" s="53"/>
      <c r="AD63" s="9"/>
      <c r="AE63" s="9"/>
      <c r="AF63" s="9"/>
      <c r="AG63" s="56">
        <f>+AB63-$E$12</f>
        <v>0.15389081179972686</v>
      </c>
      <c r="AH63" s="39"/>
      <c r="AJ63" s="51" t="s">
        <v>60</v>
      </c>
      <c r="AK63" s="55">
        <f>+AP12</f>
        <v>0.52554744525547448</v>
      </c>
      <c r="AL63" s="53"/>
      <c r="AM63" s="9"/>
      <c r="AN63" s="9"/>
      <c r="AO63" s="9"/>
      <c r="AP63" s="56">
        <f>+AK63-$E$12</f>
        <v>0.10176835414258001</v>
      </c>
      <c r="AQ63" s="39"/>
      <c r="AS63" s="51" t="s">
        <v>60</v>
      </c>
      <c r="AT63" s="55">
        <f>+AY12</f>
        <v>0.5</v>
      </c>
      <c r="AU63" s="53"/>
      <c r="AV63" s="9"/>
      <c r="AW63" s="9"/>
      <c r="AX63" s="9"/>
      <c r="AY63" s="56">
        <f>+AT63-$E$12</f>
        <v>7.6220908887105532E-2</v>
      </c>
      <c r="AZ63" s="39"/>
      <c r="BB63" s="51" t="s">
        <v>60</v>
      </c>
      <c r="BC63" s="55">
        <f>+BH12</f>
        <v>0.33333333333333331</v>
      </c>
      <c r="BD63" s="53"/>
      <c r="BE63" s="9"/>
      <c r="BF63" s="9"/>
      <c r="BG63" s="9"/>
      <c r="BH63" s="56">
        <f>+BC63-$E$12</f>
        <v>-9.0445757779561153E-2</v>
      </c>
      <c r="BI63" s="39"/>
      <c r="BK63" s="51" t="s">
        <v>60</v>
      </c>
      <c r="BL63" s="55">
        <f>+BQ12</f>
        <v>0.43697478991596639</v>
      </c>
      <c r="BM63" s="53"/>
      <c r="BN63" s="9"/>
      <c r="BO63" s="9"/>
      <c r="BP63" s="9"/>
      <c r="BQ63" s="56">
        <f>+BL63-$E$12</f>
        <v>1.319569880307192E-2</v>
      </c>
      <c r="BR63" s="39"/>
      <c r="BT63" s="51" t="s">
        <v>60</v>
      </c>
      <c r="BU63" s="55">
        <f>+BZ12</f>
        <v>0.56756756756756754</v>
      </c>
      <c r="BV63" s="53"/>
      <c r="BW63" s="9"/>
      <c r="BX63" s="9"/>
      <c r="BY63" s="9"/>
      <c r="BZ63" s="56">
        <f>+BU63-$E$12</f>
        <v>0.14378847645467308</v>
      </c>
      <c r="CA63" s="39"/>
      <c r="CC63" s="51" t="s">
        <v>60</v>
      </c>
      <c r="CD63" s="55">
        <f>+CI12</f>
        <v>0.47445255474452552</v>
      </c>
      <c r="CE63" s="53"/>
      <c r="CF63" s="9"/>
      <c r="CG63" s="9"/>
      <c r="CH63" s="9"/>
      <c r="CI63" s="56">
        <f>+CD63-$E$12</f>
        <v>5.0673463631631055E-2</v>
      </c>
      <c r="CJ63" s="39"/>
      <c r="CL63" s="51" t="s">
        <v>60</v>
      </c>
      <c r="CM63" s="55">
        <f>+CR12</f>
        <v>0.56457564575645758</v>
      </c>
      <c r="CN63" s="53"/>
      <c r="CO63" s="9"/>
      <c r="CP63" s="9"/>
      <c r="CQ63" s="9"/>
      <c r="CR63" s="56">
        <f>+CM63-$E$12</f>
        <v>0.14079655464356311</v>
      </c>
      <c r="CS63" s="39"/>
      <c r="CU63" s="51" t="s">
        <v>60</v>
      </c>
      <c r="CV63" s="55">
        <f>+DA12</f>
        <v>0.3881856540084388</v>
      </c>
      <c r="CW63" s="53"/>
      <c r="CX63" s="9"/>
      <c r="CY63" s="9"/>
      <c r="CZ63" s="9"/>
      <c r="DA63" s="56">
        <f>+CV63-$E$12</f>
        <v>-3.5593437104455672E-2</v>
      </c>
      <c r="DB63" s="39"/>
      <c r="DD63" s="51" t="s">
        <v>60</v>
      </c>
      <c r="DE63" s="55">
        <f>+DJ12</f>
        <v>0</v>
      </c>
      <c r="DF63" s="53"/>
      <c r="DG63" s="9"/>
      <c r="DH63" s="9"/>
      <c r="DI63" s="9"/>
      <c r="DJ63" s="56">
        <f>+DE63-$E$12</f>
        <v>-0.42377909111289447</v>
      </c>
      <c r="DK63" s="39"/>
      <c r="DM63" s="51" t="s">
        <v>60</v>
      </c>
      <c r="DN63" s="55">
        <f>+DS12</f>
        <v>0.38461538461538464</v>
      </c>
      <c r="DO63" s="53"/>
      <c r="DP63" s="9"/>
      <c r="DQ63" s="9"/>
      <c r="DR63" s="9"/>
      <c r="DS63" s="56">
        <f>+DN63-$E$12</f>
        <v>-3.9163706497509831E-2</v>
      </c>
      <c r="DT63" s="39"/>
      <c r="DV63" s="51" t="s">
        <v>60</v>
      </c>
      <c r="DW63" s="55">
        <f>+EB12</f>
        <v>0.45454545454545453</v>
      </c>
      <c r="DX63" s="53"/>
      <c r="DY63" s="9"/>
      <c r="DZ63" s="9"/>
      <c r="EA63" s="9"/>
      <c r="EB63" s="56">
        <f>+DW63-$E$12</f>
        <v>3.0766363432560062E-2</v>
      </c>
      <c r="EC63" s="39"/>
      <c r="EE63" s="51" t="s">
        <v>60</v>
      </c>
      <c r="EF63" s="55">
        <f>+EK12</f>
        <v>0.50980392156862742</v>
      </c>
      <c r="EG63" s="53"/>
      <c r="EH63" s="9"/>
      <c r="EI63" s="9"/>
      <c r="EJ63" s="9"/>
      <c r="EK63" s="56">
        <f>+EF63-$E$12</f>
        <v>8.6024830455732948E-2</v>
      </c>
      <c r="EL63" s="39"/>
      <c r="EN63" s="51" t="s">
        <v>60</v>
      </c>
      <c r="EO63" s="55">
        <f>+ET12</f>
        <v>0.61290322580645162</v>
      </c>
      <c r="EP63" s="53"/>
      <c r="EQ63" s="9"/>
      <c r="ER63" s="9"/>
      <c r="ES63" s="9"/>
      <c r="ET63" s="56">
        <f>+EO63-$E$12</f>
        <v>0.18912413469355716</v>
      </c>
      <c r="EU63" s="39"/>
    </row>
    <row r="64" spans="9:151" x14ac:dyDescent="0.15">
      <c r="I64" s="51" t="s">
        <v>61</v>
      </c>
      <c r="J64" s="55">
        <f>+P12</f>
        <v>0.51268399624177885</v>
      </c>
      <c r="K64" s="53"/>
      <c r="L64" s="53"/>
      <c r="M64" s="56"/>
      <c r="N64" s="9"/>
      <c r="O64" s="56">
        <f>+J64-$G$12</f>
        <v>-6.2234046665074372E-2</v>
      </c>
      <c r="P64" s="39"/>
      <c r="R64" s="51" t="s">
        <v>61</v>
      </c>
      <c r="S64" s="55">
        <f>+Y12</f>
        <v>0.60236686390532546</v>
      </c>
      <c r="T64" s="53"/>
      <c r="U64" s="9"/>
      <c r="V64" s="9"/>
      <c r="W64" s="9"/>
      <c r="X64" s="56">
        <f>+S64-$G$12</f>
        <v>2.7448820998472234E-2</v>
      </c>
      <c r="Y64" s="39"/>
      <c r="AA64" s="51" t="s">
        <v>61</v>
      </c>
      <c r="AB64" s="55">
        <f>+AH12</f>
        <v>0.42233009708737862</v>
      </c>
      <c r="AC64" s="53"/>
      <c r="AD64" s="9"/>
      <c r="AE64" s="9"/>
      <c r="AF64" s="9"/>
      <c r="AG64" s="56">
        <f>+AB64-$G$12</f>
        <v>-0.1525879458194746</v>
      </c>
      <c r="AH64" s="39"/>
      <c r="AJ64" s="51" t="s">
        <v>61</v>
      </c>
      <c r="AK64" s="55">
        <f>+AQ12</f>
        <v>0.47445255474452552</v>
      </c>
      <c r="AL64" s="53"/>
      <c r="AM64" s="9"/>
      <c r="AN64" s="9"/>
      <c r="AO64" s="9"/>
      <c r="AP64" s="56">
        <f>+AK64-$G$12</f>
        <v>-0.1004654881623277</v>
      </c>
      <c r="AQ64" s="39"/>
      <c r="AS64" s="51" t="s">
        <v>61</v>
      </c>
      <c r="AT64" s="55">
        <f>+AZ12</f>
        <v>0.49390243902439024</v>
      </c>
      <c r="AU64" s="53"/>
      <c r="AV64" s="9"/>
      <c r="AW64" s="9"/>
      <c r="AX64" s="9"/>
      <c r="AY64" s="56">
        <f>+AT64-$G$12</f>
        <v>-8.1015603882462983E-2</v>
      </c>
      <c r="AZ64" s="39"/>
      <c r="BB64" s="51" t="s">
        <v>61</v>
      </c>
      <c r="BC64" s="55">
        <f>+BI12</f>
        <v>0.65476190476190477</v>
      </c>
      <c r="BD64" s="53"/>
      <c r="BE64" s="9"/>
      <c r="BF64" s="9"/>
      <c r="BG64" s="9"/>
      <c r="BH64" s="56">
        <f>+BC64-$G$12</f>
        <v>7.9843861855051546E-2</v>
      </c>
      <c r="BI64" s="39"/>
      <c r="BK64" s="51" t="s">
        <v>61</v>
      </c>
      <c r="BL64" s="55">
        <f>+BR12</f>
        <v>0.56302521008403361</v>
      </c>
      <c r="BM64" s="53"/>
      <c r="BN64" s="9"/>
      <c r="BO64" s="9"/>
      <c r="BP64" s="9"/>
      <c r="BQ64" s="56">
        <f>+BL64-$G$12</f>
        <v>-1.189283282281961E-2</v>
      </c>
      <c r="BR64" s="39"/>
      <c r="BT64" s="51" t="s">
        <v>61</v>
      </c>
      <c r="BU64" s="55">
        <f>+CA12</f>
        <v>0.43243243243243246</v>
      </c>
      <c r="BV64" s="53"/>
      <c r="BW64" s="9"/>
      <c r="BX64" s="9"/>
      <c r="BY64" s="9"/>
      <c r="BZ64" s="56">
        <f>+BU64-$G$12</f>
        <v>-0.14248561047442077</v>
      </c>
      <c r="CA64" s="39"/>
      <c r="CC64" s="51" t="s">
        <v>61</v>
      </c>
      <c r="CD64" s="55">
        <f>+CJ12</f>
        <v>0.52554744525547448</v>
      </c>
      <c r="CE64" s="53"/>
      <c r="CF64" s="9"/>
      <c r="CG64" s="9"/>
      <c r="CH64" s="9"/>
      <c r="CI64" s="56">
        <f>+CD64-$G$12</f>
        <v>-4.9370597651378745E-2</v>
      </c>
      <c r="CJ64" s="39"/>
      <c r="CL64" s="51" t="s">
        <v>61</v>
      </c>
      <c r="CM64" s="55">
        <f>+CS12</f>
        <v>0.42435424354243545</v>
      </c>
      <c r="CN64" s="53"/>
      <c r="CO64" s="9"/>
      <c r="CP64" s="9"/>
      <c r="CQ64" s="9"/>
      <c r="CR64" s="56">
        <f>+CM64-$G$12</f>
        <v>-0.15056379936441777</v>
      </c>
      <c r="CS64" s="39"/>
      <c r="CU64" s="51" t="s">
        <v>61</v>
      </c>
      <c r="CV64" s="55">
        <f>+DB12</f>
        <v>0.61181434599156115</v>
      </c>
      <c r="CW64" s="53"/>
      <c r="CX64" s="9"/>
      <c r="CY64" s="9"/>
      <c r="CZ64" s="9"/>
      <c r="DA64" s="56">
        <f>+CV64-$G$12</f>
        <v>3.6896303084707927E-2</v>
      </c>
      <c r="DB64" s="39"/>
      <c r="DD64" s="51" t="s">
        <v>61</v>
      </c>
      <c r="DE64" s="55">
        <f>+DK12</f>
        <v>1</v>
      </c>
      <c r="DF64" s="53"/>
      <c r="DG64" s="9"/>
      <c r="DH64" s="9"/>
      <c r="DI64" s="9"/>
      <c r="DJ64" s="56">
        <f>+DE64-$G$12</f>
        <v>0.42508195709314678</v>
      </c>
      <c r="DK64" s="39"/>
      <c r="DM64" s="51" t="s">
        <v>61</v>
      </c>
      <c r="DN64" s="55">
        <f>+DT12</f>
        <v>0.61538461538461542</v>
      </c>
      <c r="DO64" s="53"/>
      <c r="DP64" s="9"/>
      <c r="DQ64" s="9"/>
      <c r="DR64" s="9"/>
      <c r="DS64" s="56">
        <f>+DN64-$G$12</f>
        <v>4.0466572477762197E-2</v>
      </c>
      <c r="DT64" s="39"/>
      <c r="DV64" s="51" t="s">
        <v>61</v>
      </c>
      <c r="DW64" s="55">
        <f>+EC12</f>
        <v>0.54545454545454541</v>
      </c>
      <c r="DX64" s="53"/>
      <c r="DY64" s="9"/>
      <c r="DZ64" s="9"/>
      <c r="EA64" s="9"/>
      <c r="EB64" s="56">
        <f>+DW64-$G$12</f>
        <v>-2.9463497452307807E-2</v>
      </c>
      <c r="EC64" s="39"/>
      <c r="EE64" s="51" t="s">
        <v>61</v>
      </c>
      <c r="EF64" s="55">
        <f>+EL12</f>
        <v>0.49019607843137253</v>
      </c>
      <c r="EG64" s="53"/>
      <c r="EH64" s="9"/>
      <c r="EI64" s="9"/>
      <c r="EJ64" s="9"/>
      <c r="EK64" s="56">
        <f>+EF64-$G$12</f>
        <v>-8.4721964475480693E-2</v>
      </c>
      <c r="EL64" s="39"/>
      <c r="EN64" s="51" t="s">
        <v>61</v>
      </c>
      <c r="EO64" s="55">
        <f>+EU12</f>
        <v>0.38709677419354838</v>
      </c>
      <c r="EP64" s="53"/>
      <c r="EQ64" s="9"/>
      <c r="ER64" s="9"/>
      <c r="ES64" s="9"/>
      <c r="ET64" s="56">
        <f>+EO64-$G$12</f>
        <v>-0.18782126871330485</v>
      </c>
      <c r="EU64" s="39"/>
    </row>
    <row r="65" spans="9:151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</row>
    <row r="66" spans="9:151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</row>
    <row r="67" spans="9:151" x14ac:dyDescent="0.15">
      <c r="I67" s="51" t="s">
        <v>59</v>
      </c>
      <c r="J67" s="52">
        <f>+J18/100</f>
        <v>5.0999999999999997E-2</v>
      </c>
      <c r="K67" s="53"/>
      <c r="L67" s="53"/>
      <c r="M67" s="54"/>
      <c r="N67" s="9"/>
      <c r="O67" s="54">
        <f>+J67-$C$18/100</f>
        <v>-4.24E-2</v>
      </c>
      <c r="P67" s="39"/>
      <c r="R67" s="51" t="s">
        <v>59</v>
      </c>
      <c r="S67" s="52">
        <f>+S18/100</f>
        <v>7.1800000000000003E-2</v>
      </c>
      <c r="T67" s="53"/>
      <c r="U67" s="9"/>
      <c r="V67" s="9"/>
      <c r="W67" s="9"/>
      <c r="X67" s="54">
        <f>+S67-$C$18/100</f>
        <v>-2.1599999999999994E-2</v>
      </c>
      <c r="Y67" s="39"/>
      <c r="AA67" s="51" t="s">
        <v>59</v>
      </c>
      <c r="AB67" s="52">
        <f>+AB18/100</f>
        <v>5.0700000000000002E-2</v>
      </c>
      <c r="AC67" s="53"/>
      <c r="AD67" s="9"/>
      <c r="AE67" s="9"/>
      <c r="AF67" s="9"/>
      <c r="AG67" s="54">
        <f>+AB67-$C$18/100</f>
        <v>-4.2699999999999995E-2</v>
      </c>
      <c r="AH67" s="39"/>
      <c r="AJ67" s="51" t="s">
        <v>59</v>
      </c>
      <c r="AK67" s="52">
        <f>+AK18/100</f>
        <v>5.5E-2</v>
      </c>
      <c r="AL67" s="53"/>
      <c r="AM67" s="9"/>
      <c r="AN67" s="9"/>
      <c r="AO67" s="9"/>
      <c r="AP67" s="54">
        <f>+AK67-$C$18/100</f>
        <v>-3.8399999999999997E-2</v>
      </c>
      <c r="AQ67" s="39"/>
      <c r="AS67" s="51" t="s">
        <v>59</v>
      </c>
      <c r="AT67" s="52">
        <f>+AT18/100</f>
        <v>2.53E-2</v>
      </c>
      <c r="AU67" s="53"/>
      <c r="AV67" s="9"/>
      <c r="AW67" s="9"/>
      <c r="AX67" s="9"/>
      <c r="AY67" s="54">
        <f>+AT67-$C$18/100</f>
        <v>-6.8099999999999994E-2</v>
      </c>
      <c r="AZ67" s="39"/>
      <c r="BB67" s="51" t="s">
        <v>59</v>
      </c>
      <c r="BC67" s="52">
        <f>+BC18/100</f>
        <v>3.9900000000000005E-2</v>
      </c>
      <c r="BD67" s="53"/>
      <c r="BE67" s="9"/>
      <c r="BF67" s="9"/>
      <c r="BG67" s="9"/>
      <c r="BH67" s="54">
        <f>+BC67-$C$18/100</f>
        <v>-5.3499999999999992E-2</v>
      </c>
      <c r="BI67" s="39"/>
      <c r="BK67" s="51" t="s">
        <v>59</v>
      </c>
      <c r="BL67" s="52">
        <f>+BL18/100</f>
        <v>2.4900000000000002E-2</v>
      </c>
      <c r="BM67" s="53"/>
      <c r="BN67" s="9"/>
      <c r="BO67" s="9"/>
      <c r="BP67" s="9"/>
      <c r="BQ67" s="54">
        <f>+BL67-$C$18/100</f>
        <v>-6.8499999999999991E-2</v>
      </c>
      <c r="BR67" s="39"/>
      <c r="BT67" s="51" t="s">
        <v>59</v>
      </c>
      <c r="BU67" s="52">
        <f>+BU18/100</f>
        <v>4.7300000000000002E-2</v>
      </c>
      <c r="BV67" s="53"/>
      <c r="BW67" s="9"/>
      <c r="BX67" s="9"/>
      <c r="BY67" s="9"/>
      <c r="BZ67" s="54">
        <f>+BU67-$C$18/100</f>
        <v>-4.6099999999999995E-2</v>
      </c>
      <c r="CA67" s="39"/>
      <c r="CC67" s="51" t="s">
        <v>59</v>
      </c>
      <c r="CD67" s="52">
        <f>+CD18/100</f>
        <v>2.87E-2</v>
      </c>
      <c r="CE67" s="53"/>
      <c r="CF67" s="9"/>
      <c r="CG67" s="9"/>
      <c r="CH67" s="9"/>
      <c r="CI67" s="54">
        <f>+CD67-$C$18/100</f>
        <v>-6.4699999999999994E-2</v>
      </c>
      <c r="CJ67" s="39"/>
      <c r="CL67" s="51" t="s">
        <v>59</v>
      </c>
      <c r="CM67" s="52">
        <f>+CM18/100</f>
        <v>1.8000000000000002E-2</v>
      </c>
      <c r="CN67" s="53"/>
      <c r="CO67" s="9"/>
      <c r="CP67" s="9"/>
      <c r="CQ67" s="9"/>
      <c r="CR67" s="54">
        <f>+CM67-$C$18/100</f>
        <v>-7.5399999999999995E-2</v>
      </c>
      <c r="CS67" s="39"/>
      <c r="CU67" s="51" t="s">
        <v>59</v>
      </c>
      <c r="CV67" s="52">
        <f>+CV18/100</f>
        <v>3.1899999999999998E-2</v>
      </c>
      <c r="CW67" s="53"/>
      <c r="CX67" s="9"/>
      <c r="CY67" s="9"/>
      <c r="CZ67" s="9"/>
      <c r="DA67" s="54">
        <f>+CV67-$C$18/100</f>
        <v>-6.1499999999999999E-2</v>
      </c>
      <c r="DB67" s="39"/>
      <c r="DD67" s="51" t="s">
        <v>59</v>
      </c>
      <c r="DE67" s="52">
        <f>+DE18/100</f>
        <v>5.1299999999999998E-2</v>
      </c>
      <c r="DF67" s="53"/>
      <c r="DG67" s="9"/>
      <c r="DH67" s="9"/>
      <c r="DI67" s="9"/>
      <c r="DJ67" s="54">
        <f>+DE67-$C$18/100</f>
        <v>-4.2099999999999999E-2</v>
      </c>
      <c r="DK67" s="39"/>
      <c r="DM67" s="51" t="s">
        <v>59</v>
      </c>
      <c r="DN67" s="52">
        <f>+DN18/100</f>
        <v>2.6600000000000002E-2</v>
      </c>
      <c r="DO67" s="53"/>
      <c r="DP67" s="9"/>
      <c r="DQ67" s="9"/>
      <c r="DR67" s="9"/>
      <c r="DS67" s="54">
        <f>+DN67-$C$18/100</f>
        <v>-6.6799999999999998E-2</v>
      </c>
      <c r="DT67" s="39"/>
      <c r="DV67" s="51" t="s">
        <v>59</v>
      </c>
      <c r="DW67" s="52">
        <f>+DW18/100</f>
        <v>1.8600000000000002E-2</v>
      </c>
      <c r="DX67" s="53"/>
      <c r="DY67" s="9"/>
      <c r="DZ67" s="9"/>
      <c r="EA67" s="9"/>
      <c r="EB67" s="54">
        <f>+DW67-$C$18/100</f>
        <v>-7.4799999999999991E-2</v>
      </c>
      <c r="EC67" s="39"/>
      <c r="EE67" s="51" t="s">
        <v>59</v>
      </c>
      <c r="EF67" s="52">
        <f>+EF18/100</f>
        <v>2.5600000000000001E-2</v>
      </c>
      <c r="EG67" s="53"/>
      <c r="EH67" s="9"/>
      <c r="EI67" s="9"/>
      <c r="EJ67" s="9"/>
      <c r="EK67" s="54">
        <f>+EF67-$C$18/100</f>
        <v>-6.7799999999999999E-2</v>
      </c>
      <c r="EL67" s="39"/>
      <c r="EN67" s="51" t="s">
        <v>59</v>
      </c>
      <c r="EO67" s="52">
        <f>+EO18/100</f>
        <v>7.0099999999999996E-2</v>
      </c>
      <c r="EP67" s="53"/>
      <c r="EQ67" s="9"/>
      <c r="ER67" s="9"/>
      <c r="ES67" s="9"/>
      <c r="ET67" s="54">
        <f>+EO67-$C$18/100</f>
        <v>-2.3300000000000001E-2</v>
      </c>
      <c r="EU67" s="39"/>
    </row>
    <row r="68" spans="9:151" x14ac:dyDescent="0.15">
      <c r="I68" s="51" t="s">
        <v>60</v>
      </c>
      <c r="J68" s="55">
        <f>+O18</f>
        <v>0.45003223726627983</v>
      </c>
      <c r="K68" s="53"/>
      <c r="L68" s="53"/>
      <c r="M68" s="56"/>
      <c r="N68" s="9"/>
      <c r="O68" s="56">
        <f>+J68-$E$18</f>
        <v>-2.4592050175419933E-2</v>
      </c>
      <c r="P68" s="39"/>
      <c r="R68" s="51" t="s">
        <v>60</v>
      </c>
      <c r="S68" s="55">
        <f>+X18</f>
        <v>0.44485294117647056</v>
      </c>
      <c r="T68" s="53"/>
      <c r="U68" s="9"/>
      <c r="V68" s="9"/>
      <c r="W68" s="9"/>
      <c r="X68" s="56">
        <f>+S68-$E$18</f>
        <v>-2.9771346265229204E-2</v>
      </c>
      <c r="Y68" s="39"/>
      <c r="AA68" s="51" t="s">
        <v>60</v>
      </c>
      <c r="AB68" s="55">
        <f>+AG18</f>
        <v>0.39929328621908128</v>
      </c>
      <c r="AC68" s="53"/>
      <c r="AD68" s="9"/>
      <c r="AE68" s="9"/>
      <c r="AF68" s="9"/>
      <c r="AG68" s="56">
        <f>+AB68-$E$18</f>
        <v>-7.5331001222618488E-2</v>
      </c>
      <c r="AH68" s="39"/>
      <c r="AJ68" s="51" t="s">
        <v>60</v>
      </c>
      <c r="AK68" s="55">
        <f>+AP18</f>
        <v>0.62650602409638556</v>
      </c>
      <c r="AL68" s="53"/>
      <c r="AM68" s="9"/>
      <c r="AN68" s="9"/>
      <c r="AO68" s="9"/>
      <c r="AP68" s="56">
        <f>+AK68-$E$18</f>
        <v>0.15188173665468579</v>
      </c>
      <c r="AQ68" s="39"/>
      <c r="AS68" s="51" t="s">
        <v>60</v>
      </c>
      <c r="AT68" s="55">
        <f>+AY18</f>
        <v>0.34285714285714286</v>
      </c>
      <c r="AU68" s="53"/>
      <c r="AV68" s="9"/>
      <c r="AW68" s="9"/>
      <c r="AX68" s="9"/>
      <c r="AY68" s="56">
        <f>+AT68-$E$18</f>
        <v>-0.13176714458455691</v>
      </c>
      <c r="AZ68" s="39"/>
      <c r="BB68" s="51" t="s">
        <v>60</v>
      </c>
      <c r="BC68" s="55">
        <f>+BH18</f>
        <v>0.53333333333333333</v>
      </c>
      <c r="BD68" s="53"/>
      <c r="BE68" s="9"/>
      <c r="BF68" s="9"/>
      <c r="BG68" s="9"/>
      <c r="BH68" s="56">
        <f>+BC68-$E$18</f>
        <v>5.870904589163356E-2</v>
      </c>
      <c r="BI68" s="39"/>
      <c r="BK68" s="51" t="s">
        <v>60</v>
      </c>
      <c r="BL68" s="55">
        <f>+BQ18</f>
        <v>0.20833333333333334</v>
      </c>
      <c r="BM68" s="53"/>
      <c r="BN68" s="9"/>
      <c r="BO68" s="9"/>
      <c r="BP68" s="9"/>
      <c r="BQ68" s="56">
        <f>+BL68-$E$18</f>
        <v>-0.26629095410836645</v>
      </c>
      <c r="BR68" s="39"/>
      <c r="BT68" s="51" t="s">
        <v>60</v>
      </c>
      <c r="BU68" s="55">
        <f>+BZ18</f>
        <v>0.52857142857142858</v>
      </c>
      <c r="BV68" s="53"/>
      <c r="BW68" s="9"/>
      <c r="BX68" s="9"/>
      <c r="BY68" s="9"/>
      <c r="BZ68" s="56">
        <f>+BU68-$E$18</f>
        <v>5.3947141129728815E-2</v>
      </c>
      <c r="CA68" s="39"/>
      <c r="CC68" s="51" t="s">
        <v>60</v>
      </c>
      <c r="CD68" s="55">
        <f>+CI18</f>
        <v>0.38461538461538464</v>
      </c>
      <c r="CE68" s="53"/>
      <c r="CF68" s="9"/>
      <c r="CG68" s="9"/>
      <c r="CH68" s="9"/>
      <c r="CI68" s="56">
        <f>+CD68-$E$18</f>
        <v>-9.0008902826315129E-2</v>
      </c>
      <c r="CJ68" s="39"/>
      <c r="CL68" s="51" t="s">
        <v>60</v>
      </c>
      <c r="CM68" s="55">
        <f>+CR18</f>
        <v>0.38235294117647056</v>
      </c>
      <c r="CN68" s="53"/>
      <c r="CO68" s="9"/>
      <c r="CP68" s="9"/>
      <c r="CQ68" s="9"/>
      <c r="CR68" s="56">
        <f>+CM68-$E$18</f>
        <v>-9.2271346265229204E-2</v>
      </c>
      <c r="CS68" s="39"/>
      <c r="CU68" s="51" t="s">
        <v>60</v>
      </c>
      <c r="CV68" s="55">
        <f>+DA18</f>
        <v>0.35526315789473684</v>
      </c>
      <c r="CW68" s="53"/>
      <c r="CX68" s="9"/>
      <c r="CY68" s="9"/>
      <c r="CZ68" s="9"/>
      <c r="DA68" s="56">
        <f>+CV68-$E$18</f>
        <v>-0.11936112954696293</v>
      </c>
      <c r="DB68" s="39"/>
      <c r="DD68" s="51" t="s">
        <v>60</v>
      </c>
      <c r="DE68" s="55">
        <f>+DJ18</f>
        <v>1</v>
      </c>
      <c r="DF68" s="53"/>
      <c r="DG68" s="9"/>
      <c r="DH68" s="9"/>
      <c r="DI68" s="9"/>
      <c r="DJ68" s="56">
        <f>+DE68-$E$18</f>
        <v>0.52537571255830029</v>
      </c>
      <c r="DK68" s="39"/>
      <c r="DM68" s="51" t="s">
        <v>60</v>
      </c>
      <c r="DN68" s="55">
        <f>+DS18</f>
        <v>0.6428571428571429</v>
      </c>
      <c r="DO68" s="53"/>
      <c r="DP68" s="9"/>
      <c r="DQ68" s="9"/>
      <c r="DR68" s="9"/>
      <c r="DS68" s="56">
        <f>+DN68-$E$18</f>
        <v>0.16823285541544314</v>
      </c>
      <c r="DT68" s="39"/>
      <c r="DV68" s="51" t="s">
        <v>60</v>
      </c>
      <c r="DW68" s="55">
        <f>+EB18</f>
        <v>0.5</v>
      </c>
      <c r="DX68" s="53"/>
      <c r="DY68" s="9"/>
      <c r="DZ68" s="9"/>
      <c r="EA68" s="9"/>
      <c r="EB68" s="56">
        <f>+DW68-$E$18</f>
        <v>2.5375712558300234E-2</v>
      </c>
      <c r="EC68" s="39"/>
      <c r="EE68" s="51" t="s">
        <v>60</v>
      </c>
      <c r="EF68" s="55">
        <f>+EK18</f>
        <v>0.58823529411764708</v>
      </c>
      <c r="EG68" s="53"/>
      <c r="EH68" s="9"/>
      <c r="EI68" s="9"/>
      <c r="EJ68" s="9"/>
      <c r="EK68" s="56">
        <f>+EF68-$E$18</f>
        <v>0.11361100667594731</v>
      </c>
      <c r="EL68" s="39"/>
      <c r="EN68" s="51" t="s">
        <v>60</v>
      </c>
      <c r="EO68" s="55">
        <f>+ET18</f>
        <v>0.77419354838709675</v>
      </c>
      <c r="EP68" s="53"/>
      <c r="EQ68" s="9"/>
      <c r="ER68" s="9"/>
      <c r="ES68" s="9"/>
      <c r="ET68" s="56">
        <f>+EO68-$E$18</f>
        <v>0.29956926094539699</v>
      </c>
      <c r="EU68" s="39"/>
    </row>
    <row r="69" spans="9:151" x14ac:dyDescent="0.15">
      <c r="I69" s="51" t="s">
        <v>61</v>
      </c>
      <c r="J69" s="55">
        <f>+P18</f>
        <v>0.54803352675693107</v>
      </c>
      <c r="K69" s="53"/>
      <c r="L69" s="53"/>
      <c r="M69" s="56"/>
      <c r="N69" s="9"/>
      <c r="O69" s="56">
        <f>+J69-$G$18</f>
        <v>2.391191680702609E-2</v>
      </c>
      <c r="P69" s="39"/>
      <c r="R69" s="51" t="s">
        <v>61</v>
      </c>
      <c r="S69" s="55">
        <f>+Y18</f>
        <v>0.55392156862745101</v>
      </c>
      <c r="T69" s="53"/>
      <c r="U69" s="9"/>
      <c r="V69" s="9"/>
      <c r="W69" s="9"/>
      <c r="X69" s="56">
        <f>+S69-$G$18</f>
        <v>2.9799958677546035E-2</v>
      </c>
      <c r="Y69" s="39"/>
      <c r="AA69" s="51" t="s">
        <v>61</v>
      </c>
      <c r="AB69" s="55">
        <f>+AH18</f>
        <v>0.59717314487632511</v>
      </c>
      <c r="AC69" s="53"/>
      <c r="AD69" s="9"/>
      <c r="AE69" s="9"/>
      <c r="AF69" s="9"/>
      <c r="AG69" s="56">
        <f>+AB69-$G$18</f>
        <v>7.3051534926420136E-2</v>
      </c>
      <c r="AH69" s="39"/>
      <c r="AJ69" s="51" t="s">
        <v>61</v>
      </c>
      <c r="AK69" s="55">
        <f>+AQ18</f>
        <v>0.36144578313253012</v>
      </c>
      <c r="AL69" s="53"/>
      <c r="AM69" s="9"/>
      <c r="AN69" s="9"/>
      <c r="AO69" s="9"/>
      <c r="AP69" s="56">
        <f>+AK69-$G$18</f>
        <v>-0.16267582681737486</v>
      </c>
      <c r="AQ69" s="39"/>
      <c r="AS69" s="51" t="s">
        <v>61</v>
      </c>
      <c r="AT69" s="55">
        <f>+AZ18</f>
        <v>0.65714285714285714</v>
      </c>
      <c r="AU69" s="53"/>
      <c r="AV69" s="9"/>
      <c r="AW69" s="9"/>
      <c r="AX69" s="9"/>
      <c r="AY69" s="56">
        <f>+AT69-$G$18</f>
        <v>0.13302124719295216</v>
      </c>
      <c r="AZ69" s="39"/>
      <c r="BB69" s="51" t="s">
        <v>61</v>
      </c>
      <c r="BC69" s="55">
        <f>+BI18</f>
        <v>0.46666666666666667</v>
      </c>
      <c r="BD69" s="53"/>
      <c r="BE69" s="9"/>
      <c r="BF69" s="9"/>
      <c r="BG69" s="9"/>
      <c r="BH69" s="56">
        <f>+BC69-$G$18</f>
        <v>-5.7454943283238302E-2</v>
      </c>
      <c r="BI69" s="39"/>
      <c r="BK69" s="51" t="s">
        <v>61</v>
      </c>
      <c r="BL69" s="55">
        <f>+BR18</f>
        <v>0.79166666666666663</v>
      </c>
      <c r="BM69" s="53"/>
      <c r="BN69" s="9"/>
      <c r="BO69" s="9"/>
      <c r="BP69" s="9"/>
      <c r="BQ69" s="56">
        <f>+BL69-$G$18</f>
        <v>0.26754505671676165</v>
      </c>
      <c r="BR69" s="39"/>
      <c r="BT69" s="51" t="s">
        <v>61</v>
      </c>
      <c r="BU69" s="55">
        <f>+CA18</f>
        <v>0.47142857142857142</v>
      </c>
      <c r="BV69" s="53"/>
      <c r="BW69" s="9"/>
      <c r="BX69" s="9"/>
      <c r="BY69" s="9"/>
      <c r="BZ69" s="56">
        <f>+BU69-$G$18</f>
        <v>-5.2693038521333557E-2</v>
      </c>
      <c r="CA69" s="39"/>
      <c r="CC69" s="51" t="s">
        <v>61</v>
      </c>
      <c r="CD69" s="55">
        <f>+CJ18</f>
        <v>0.61538461538461542</v>
      </c>
      <c r="CE69" s="53"/>
      <c r="CF69" s="9"/>
      <c r="CG69" s="9"/>
      <c r="CH69" s="9"/>
      <c r="CI69" s="56">
        <f>+CD69-$G$18</f>
        <v>9.1263005434710442E-2</v>
      </c>
      <c r="CJ69" s="39"/>
      <c r="CL69" s="51" t="s">
        <v>61</v>
      </c>
      <c r="CM69" s="55">
        <f>+CS18</f>
        <v>0.61764705882352944</v>
      </c>
      <c r="CN69" s="53"/>
      <c r="CO69" s="9"/>
      <c r="CP69" s="9"/>
      <c r="CQ69" s="9"/>
      <c r="CR69" s="56">
        <f>+CM69-$G$18</f>
        <v>9.3525448873624462E-2</v>
      </c>
      <c r="CS69" s="39"/>
      <c r="CU69" s="51" t="s">
        <v>61</v>
      </c>
      <c r="CV69" s="55">
        <f>+DB18</f>
        <v>0.64473684210526316</v>
      </c>
      <c r="CW69" s="53"/>
      <c r="CX69" s="9"/>
      <c r="CY69" s="9"/>
      <c r="CZ69" s="9"/>
      <c r="DA69" s="56">
        <f>+CV69-$G$18</f>
        <v>0.12061523215535819</v>
      </c>
      <c r="DB69" s="39"/>
      <c r="DD69" s="51" t="s">
        <v>61</v>
      </c>
      <c r="DE69" s="55">
        <f>+DK18</f>
        <v>0</v>
      </c>
      <c r="DF69" s="53"/>
      <c r="DG69" s="9"/>
      <c r="DH69" s="9"/>
      <c r="DI69" s="9"/>
      <c r="DJ69" s="56">
        <f>+DE69-$G$18</f>
        <v>-0.52412160994990498</v>
      </c>
      <c r="DK69" s="39"/>
      <c r="DM69" s="51" t="s">
        <v>61</v>
      </c>
      <c r="DN69" s="55">
        <f>+DT18</f>
        <v>0.35714285714285715</v>
      </c>
      <c r="DO69" s="53"/>
      <c r="DP69" s="9"/>
      <c r="DQ69" s="9"/>
      <c r="DR69" s="9"/>
      <c r="DS69" s="56">
        <f>+DN69-$G$18</f>
        <v>-0.16697875280704783</v>
      </c>
      <c r="DT69" s="39"/>
      <c r="DV69" s="51" t="s">
        <v>61</v>
      </c>
      <c r="DW69" s="55">
        <f>+EC18</f>
        <v>0.5</v>
      </c>
      <c r="DX69" s="53"/>
      <c r="DY69" s="9"/>
      <c r="DZ69" s="9"/>
      <c r="EA69" s="9"/>
      <c r="EB69" s="56">
        <f>+DW69-$G$18</f>
        <v>-2.4121609949904976E-2</v>
      </c>
      <c r="EC69" s="39"/>
      <c r="EE69" s="51" t="s">
        <v>61</v>
      </c>
      <c r="EF69" s="55">
        <f>+EL18</f>
        <v>0.41176470588235292</v>
      </c>
      <c r="EG69" s="53"/>
      <c r="EH69" s="9"/>
      <c r="EI69" s="9"/>
      <c r="EJ69" s="9"/>
      <c r="EK69" s="56">
        <f>+EF69-$G$18</f>
        <v>-0.11235690406755205</v>
      </c>
      <c r="EL69" s="39"/>
      <c r="EN69" s="51" t="s">
        <v>61</v>
      </c>
      <c r="EO69" s="55">
        <f>+EU18</f>
        <v>0.22580645161290322</v>
      </c>
      <c r="EP69" s="53"/>
      <c r="EQ69" s="9"/>
      <c r="ER69" s="9"/>
      <c r="ES69" s="9"/>
      <c r="ET69" s="56">
        <f>+EO69-$G$18</f>
        <v>-0.29831515833700173</v>
      </c>
      <c r="EU69" s="39"/>
    </row>
    <row r="70" spans="9:151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</row>
    <row r="71" spans="9:151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</row>
  </sheetData>
  <sortState ref="EO32:EU37">
    <sortCondition descending="1" ref="EU32:EU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2019-04-10T06:40:59Z</dcterms:modified>
</cp:coreProperties>
</file>